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Denne_projektmappe" defaultThemeVersion="124226"/>
  <mc:AlternateContent xmlns:mc="http://schemas.openxmlformats.org/markup-compatibility/2006">
    <mc:Choice Requires="x15">
      <x15ac:absPath xmlns:x15ac="http://schemas.microsoft.com/office/spreadsheetml/2010/11/ac" url="F:\afd830\Rating &amp; IR\Green bonds\STT\Publicering\2023 Q1\"/>
    </mc:Choice>
  </mc:AlternateContent>
  <xr:revisionPtr revIDLastSave="0" documentId="13_ncr:1_{36467625-115F-419F-A69A-75F2B197F6E9}" xr6:coauthVersionLast="47" xr6:coauthVersionMax="47" xr10:uidLastSave="{00000000-0000-0000-0000-000000000000}"/>
  <bookViews>
    <workbookView xWindow="3840" yWindow="5145" windowWidth="21600" windowHeight="12675" tabRatio="886" xr2:uid="{00000000-000D-0000-FFFF-FFFF00000000}"/>
  </bookViews>
  <sheets>
    <sheet name="Sustainability" sheetId="23" r:id="rId1"/>
    <sheet name="Sustainability  - ISIN" sheetId="24" r:id="rId2"/>
    <sheet name="STT Glosary" sheetId="26" r:id="rId3"/>
    <sheet name="Disclaimer" sheetId="25" r:id="rId4"/>
  </sheets>
  <definedNames>
    <definedName name="_xlnm.Print_Area" localSheetId="3">Disclaimer!$A$1:$F$23</definedName>
    <definedName name="_xlnm.Print_Area" localSheetId="0">Sustainability!$A$1:$F$70</definedName>
    <definedName name="_xlnm.Print_Area" localSheetId="1">'Sustainability  - ISIN'!$A$1:$E$146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1" i="23" l="1"/>
  <c r="D51" i="23"/>
  <c r="C14" i="23"/>
  <c r="E59" i="23"/>
  <c r="D59" i="23"/>
  <c r="C146" i="24"/>
  <c r="E146" i="24"/>
  <c r="D146" i="24"/>
  <c r="E24" i="23"/>
  <c r="E23" i="23"/>
  <c r="E25" i="23"/>
  <c r="E16" i="23"/>
  <c r="E18" i="23"/>
  <c r="E19" i="23"/>
  <c r="E20" i="23"/>
  <c r="E21" i="23"/>
  <c r="E22" i="23"/>
  <c r="E17" i="23"/>
  <c r="E12" i="23"/>
  <c r="E13" i="23"/>
  <c r="E14" i="23"/>
  <c r="E11" i="23"/>
</calcChain>
</file>

<file path=xl/sharedStrings.xml><?xml version="1.0" encoding="utf-8"?>
<sst xmlns="http://schemas.openxmlformats.org/spreadsheetml/2006/main" count="289" uniqueCount="270">
  <si>
    <t>Other</t>
  </si>
  <si>
    <t>Total</t>
  </si>
  <si>
    <t>DKK</t>
  </si>
  <si>
    <t>A</t>
  </si>
  <si>
    <t>Reporting in Domestic Currency</t>
  </si>
  <si>
    <t>% Total Mortgages</t>
  </si>
  <si>
    <t>Residential</t>
  </si>
  <si>
    <t>Commercial</t>
  </si>
  <si>
    <t>o/w Owner-occupied homes</t>
  </si>
  <si>
    <t>o/w Holiday houses</t>
  </si>
  <si>
    <t>o/w Subsidised Housing</t>
  </si>
  <si>
    <t>o/w Cooperative Housing</t>
  </si>
  <si>
    <t>o/w Private rental</t>
  </si>
  <si>
    <t>o/w Manufacturing and Manual Industries</t>
  </si>
  <si>
    <t>o/w Office and Business</t>
  </si>
  <si>
    <t>o/w Agriculture</t>
  </si>
  <si>
    <t>o/w Social and cultural purposes</t>
  </si>
  <si>
    <t>o/w Other</t>
  </si>
  <si>
    <t>B</t>
  </si>
  <si>
    <t>C</t>
  </si>
  <si>
    <t>D</t>
  </si>
  <si>
    <t>E</t>
  </si>
  <si>
    <t>F</t>
  </si>
  <si>
    <t>G</t>
  </si>
  <si>
    <t>Mortgage Assets</t>
  </si>
  <si>
    <t>EPC score</t>
  </si>
  <si>
    <t>o/w Renewable energy production</t>
  </si>
  <si>
    <t>o/w Industrial production and agriculture</t>
  </si>
  <si>
    <t>o/w No energy consumption</t>
  </si>
  <si>
    <t>% Residential mortgages</t>
  </si>
  <si>
    <t>% Commercial mortgages</t>
  </si>
  <si>
    <t>o/w Not available</t>
  </si>
  <si>
    <t>Cut-off date</t>
  </si>
  <si>
    <t>jyskerealkredit.com</t>
  </si>
  <si>
    <t>Cover Pool / Capital Center</t>
  </si>
  <si>
    <t>Disclaimer</t>
  </si>
  <si>
    <t>Lending (mn)</t>
  </si>
  <si>
    <t>Link to website</t>
  </si>
  <si>
    <t>Jyske Realkredit Sustainable Transparency Template</t>
  </si>
  <si>
    <t xml:space="preserve"> Owner-occupied homes</t>
  </si>
  <si>
    <t>Subsidised Housing</t>
  </si>
  <si>
    <t>Cooperative Housing</t>
  </si>
  <si>
    <t>Private rental</t>
  </si>
  <si>
    <t>Office, Business, Manufacturing and Manual Industries</t>
  </si>
  <si>
    <t>Sustainable Development Goals</t>
  </si>
  <si>
    <t>Table 4 - SDG</t>
  </si>
  <si>
    <t>Table 2 - EPC Property score</t>
  </si>
  <si>
    <t>Table 1 - Property Type</t>
  </si>
  <si>
    <t>Renevable energy</t>
  </si>
  <si>
    <t>SDG</t>
  </si>
  <si>
    <t>Green buildings</t>
  </si>
  <si>
    <t>Social housing</t>
  </si>
  <si>
    <t>7.2</t>
  </si>
  <si>
    <t>11.3</t>
  </si>
  <si>
    <t>7.3, 9.4</t>
  </si>
  <si>
    <t xml:space="preserve">EU taxonomy regulation: Technical screening criteria for objective for climate change mitigation  </t>
  </si>
  <si>
    <t>Table 5 - TSC</t>
  </si>
  <si>
    <t>Criteria</t>
  </si>
  <si>
    <t>Note: Lending where the financed activity comply with the technical screening criteria for objective for climate change mitigation. Includes lending to private individuals as well as commercial clients (both NFRD and non-NFRD)</t>
  </si>
  <si>
    <r>
      <t xml:space="preserve">The information in this material (hereinafter the </t>
    </r>
    <r>
      <rPr>
        <sz val="12"/>
        <color theme="1"/>
        <rFont val="Effra Semi Light"/>
        <family val="2"/>
      </rPr>
      <t>“</t>
    </r>
    <r>
      <rPr>
        <sz val="11"/>
        <color theme="1"/>
        <rFont val="Effra Semi Light"/>
        <family val="2"/>
      </rPr>
      <t>Information</t>
    </r>
    <r>
      <rPr>
        <sz val="12"/>
        <color theme="1"/>
        <rFont val="Effra Semi Light"/>
        <family val="2"/>
      </rPr>
      <t>”</t>
    </r>
    <r>
      <rPr>
        <sz val="11"/>
        <color theme="1"/>
        <rFont val="Effra Semi Light"/>
        <family val="2"/>
      </rPr>
      <t xml:space="preserve">) has been compiled by Jyske Realkredit A/S (hereinafter </t>
    </r>
    <r>
      <rPr>
        <sz val="12"/>
        <color theme="1"/>
        <rFont val="Effra Semi Light"/>
        <family val="2"/>
      </rPr>
      <t>“</t>
    </r>
    <r>
      <rPr>
        <sz val="11"/>
        <color theme="1"/>
        <rFont val="Effra Semi Light"/>
        <family val="2"/>
      </rPr>
      <t>Jyske Realkredit</t>
    </r>
    <r>
      <rPr>
        <sz val="12"/>
        <color theme="1"/>
        <rFont val="Effra Semi Light"/>
        <family val="2"/>
      </rPr>
      <t>”</t>
    </r>
    <r>
      <rPr>
        <sz val="11"/>
        <color theme="1"/>
        <rFont val="Effra Semi Light"/>
        <family val="2"/>
      </rPr>
      <t>) for informational purposes only. The Information is solely based on information accessible to the public. The Information is believed to be reliable. However, Jyske Realkredit does not guarantee the timeliness, sequence, accuracy, correctness, adequacy, or completeness of the Information or opinions contained therein. The Information does not constitute an offer to sell or the solicitation of an offer to buy any securities mentioned in the Information. Jyske Realkredit makes no representation and gives no advice concerning the appropriate legal treatment, regulatory treatment, accounting treatment or possible tax consequences in connection with an investment in securities mentioned in the Information. Before proceeding with any such investment, investors should determine, without reliance upon Jyske Realkredit, the economic risk and merits, as well as the legal, tax, regulatory and accounting characteristics and consequences, of such an investment and that investors are able to assume these risks. Investors should conduct their own analysis, using such assumptions as they deem appropriate in making an investment decision. Jyske Realkredit does not accept any liability for any loss, howsoever arising, directly or indirectly from the issue of the Information or its contents including transactions made based on information therein. Jyske Realkredit and/or other companies of the Jyske Realkredit Group are financial institutions that trade in securities. Any company in the Jyske Realkredit Group may buy, sell or hold positions in the securities mentioned in the Information, just as these companies may be involved in activities involving companies mentioned herein. The Information is being directed at you solely in your capacity as a relevant person for your information and may not be reproduced or redistributed or passed on to any other person or published in whole or in part, for any purpose, without the prior written consent of Jyske Realkredit. Relevant persons are persons who have professional experience in matters relating to investments in securities mentioned in the Information and to whom the Information may be lawfully communicated. The Information may not be acted on or relied on by persons who are not relevant persons.</t>
    </r>
  </si>
  <si>
    <t>ISIN</t>
  </si>
  <si>
    <r>
      <t>CO</t>
    </r>
    <r>
      <rPr>
        <b/>
        <vertAlign val="subscript"/>
        <sz val="14"/>
        <color theme="0"/>
        <rFont val="Effra Semi Light"/>
        <family val="2"/>
      </rPr>
      <t>2</t>
    </r>
    <r>
      <rPr>
        <b/>
        <sz val="14"/>
        <color theme="0"/>
        <rFont val="Effra Semi Light"/>
        <family val="2"/>
      </rPr>
      <t>e-emmisions</t>
    </r>
  </si>
  <si>
    <t>DK0009398380</t>
  </si>
  <si>
    <t>DK0009395956</t>
  </si>
  <si>
    <t>DK0009405425</t>
  </si>
  <si>
    <t>DK0009408601</t>
  </si>
  <si>
    <t>DK0009389637</t>
  </si>
  <si>
    <t>DK0009406233</t>
  </si>
  <si>
    <t>DK0009404378</t>
  </si>
  <si>
    <t>DK0009399008</t>
  </si>
  <si>
    <t>DK0009393316</t>
  </si>
  <si>
    <t>DK0009403131</t>
  </si>
  <si>
    <t>DK0009406746</t>
  </si>
  <si>
    <t>DK0009407397</t>
  </si>
  <si>
    <t>DK0009386534</t>
  </si>
  <si>
    <t>DK0009410185</t>
  </si>
  <si>
    <t>DK0009408015</t>
  </si>
  <si>
    <t>DK0009379919</t>
  </si>
  <si>
    <t>DK0009399438</t>
  </si>
  <si>
    <t>DK0009403727</t>
  </si>
  <si>
    <t>DK0009397739</t>
  </si>
  <si>
    <t>DK0009386617</t>
  </si>
  <si>
    <t>DK0009396681</t>
  </si>
  <si>
    <t>DK0009398620</t>
  </si>
  <si>
    <t>DK0009408791</t>
  </si>
  <si>
    <t>DK0009405508</t>
  </si>
  <si>
    <t>DK0009391377</t>
  </si>
  <si>
    <t>DK0009405185</t>
  </si>
  <si>
    <t>DK0009391534</t>
  </si>
  <si>
    <t>DK0009404535</t>
  </si>
  <si>
    <t>DK0009407470</t>
  </si>
  <si>
    <t>DK0009409419</t>
  </si>
  <si>
    <t>DK0009409179</t>
  </si>
  <si>
    <t>DK0009409252</t>
  </si>
  <si>
    <t>DK0009405938</t>
  </si>
  <si>
    <t>DK0009406076</t>
  </si>
  <si>
    <t>DK0009409096</t>
  </si>
  <si>
    <t>DK0009403560</t>
  </si>
  <si>
    <t>DK0009397069</t>
  </si>
  <si>
    <t>DK0009407124</t>
  </si>
  <si>
    <t>DK0009403644</t>
  </si>
  <si>
    <t>DK0009408288</t>
  </si>
  <si>
    <t>DK0009399941</t>
  </si>
  <si>
    <t>DK0009407207</t>
  </si>
  <si>
    <t>DK0009407983</t>
  </si>
  <si>
    <t>XS1669866300</t>
  </si>
  <si>
    <t>DK0009404618</t>
  </si>
  <si>
    <t>XS1435774903</t>
  </si>
  <si>
    <t>XS1961126775</t>
  </si>
  <si>
    <t>XS1514010310</t>
  </si>
  <si>
    <t>DK0009406829</t>
  </si>
  <si>
    <t>DK0009409922</t>
  </si>
  <si>
    <t>DK0009408528</t>
  </si>
  <si>
    <t>DK0009392854</t>
  </si>
  <si>
    <t>DK0009409336</t>
  </si>
  <si>
    <t>DK0009393746</t>
  </si>
  <si>
    <t>DK0009391104</t>
  </si>
  <si>
    <t>DK0009391294</t>
  </si>
  <si>
    <t>DK0009399867</t>
  </si>
  <si>
    <t>DK0009398976</t>
  </si>
  <si>
    <t>DK0009392425</t>
  </si>
  <si>
    <t>DK0009407041</t>
  </si>
  <si>
    <t>DK0009387938</t>
  </si>
  <si>
    <t>DK0009404451</t>
  </si>
  <si>
    <t>DK0009397499</t>
  </si>
  <si>
    <t>DK0009384323</t>
  </si>
  <si>
    <t>DK0009396764</t>
  </si>
  <si>
    <t>DK0009396921</t>
  </si>
  <si>
    <t>DK0009406316</t>
  </si>
  <si>
    <t>DK0009388076</t>
  </si>
  <si>
    <t>DK0009398893</t>
  </si>
  <si>
    <t>DK0009387854</t>
  </si>
  <si>
    <t>DK0009387698</t>
  </si>
  <si>
    <t>DK0009381733</t>
  </si>
  <si>
    <t>DK0009407710</t>
  </si>
  <si>
    <t>DK0009374365</t>
  </si>
  <si>
    <t>DK0009406662</t>
  </si>
  <si>
    <t>DK0009373474</t>
  </si>
  <si>
    <t>DK0009392268</t>
  </si>
  <si>
    <t>DK0009410268</t>
  </si>
  <si>
    <t>DK0009374795</t>
  </si>
  <si>
    <t>DK0009408361</t>
  </si>
  <si>
    <t>DK0009388829</t>
  </si>
  <si>
    <t>DK0009376659</t>
  </si>
  <si>
    <t>DK0009372070</t>
  </si>
  <si>
    <t>DK0009366429</t>
  </si>
  <si>
    <t>DK0009376493</t>
  </si>
  <si>
    <t>DK0009388746</t>
  </si>
  <si>
    <t>DK0009371189</t>
  </si>
  <si>
    <t>DK0009366858</t>
  </si>
  <si>
    <t>DK0009366775</t>
  </si>
  <si>
    <t>DK0009366346</t>
  </si>
  <si>
    <t>DK0009366502</t>
  </si>
  <si>
    <t>DK0009369282</t>
  </si>
  <si>
    <t>DK0009366692</t>
  </si>
  <si>
    <t>DK0009369365</t>
  </si>
  <si>
    <t>DK0009374878</t>
  </si>
  <si>
    <t>DK0009407553</t>
  </si>
  <si>
    <t>DK0009381303</t>
  </si>
  <si>
    <t>DK0009388159</t>
  </si>
  <si>
    <t>DK0009404022</t>
  </si>
  <si>
    <t>DK0009393902</t>
  </si>
  <si>
    <t>DK0009399198</t>
  </si>
  <si>
    <t>DK0009392771</t>
  </si>
  <si>
    <t>DK0009383515</t>
  </si>
  <si>
    <t>DK0009392698</t>
  </si>
  <si>
    <t>DK0009377970</t>
  </si>
  <si>
    <t>DK0009382707</t>
  </si>
  <si>
    <t>DK0009382624</t>
  </si>
  <si>
    <t>DK0009392342</t>
  </si>
  <si>
    <t>DK0009405698</t>
  </si>
  <si>
    <t>DK0009379406</t>
  </si>
  <si>
    <t>DK0009377707</t>
  </si>
  <si>
    <t>DK0009381220</t>
  </si>
  <si>
    <t>DK0009397812</t>
  </si>
  <si>
    <t>DK0009381147</t>
  </si>
  <si>
    <t>DK0009381493</t>
  </si>
  <si>
    <t>DK0009408874</t>
  </si>
  <si>
    <t>DK0009403800</t>
  </si>
  <si>
    <t>DK0009367070</t>
  </si>
  <si>
    <t>DK0009368987</t>
  </si>
  <si>
    <t>DK0009376816</t>
  </si>
  <si>
    <t>DK0009377624</t>
  </si>
  <si>
    <t>DK0009366932</t>
  </si>
  <si>
    <t>DK0009399784</t>
  </si>
  <si>
    <t>DK0009381576</t>
  </si>
  <si>
    <t>DK0009387771</t>
  </si>
  <si>
    <t>DK0009379679</t>
  </si>
  <si>
    <t>DK0009376733</t>
  </si>
  <si>
    <t>DK0009377897</t>
  </si>
  <si>
    <t>DK0009408957</t>
  </si>
  <si>
    <t>DK0009403990</t>
  </si>
  <si>
    <t>DK0009405342</t>
  </si>
  <si>
    <t>Sustainability for covered bonds</t>
  </si>
  <si>
    <r>
      <t>Ton CO</t>
    </r>
    <r>
      <rPr>
        <b/>
        <vertAlign val="subscript"/>
        <sz val="11"/>
        <rFont val="Effra Semi Light"/>
        <family val="2"/>
      </rPr>
      <t>2</t>
    </r>
    <r>
      <rPr>
        <b/>
        <sz val="11"/>
        <rFont val="Effra Semi Light"/>
        <family val="2"/>
      </rPr>
      <t>e</t>
    </r>
    <r>
      <rPr>
        <b/>
        <vertAlign val="subscript"/>
        <sz val="11"/>
        <rFont val="Effra Semi Light"/>
        <family val="2"/>
      </rPr>
      <t xml:space="preserve"> </t>
    </r>
    <r>
      <rPr>
        <b/>
        <sz val="11"/>
        <rFont val="Effra Semi Light"/>
        <family val="2"/>
      </rPr>
      <t>/ DKKm</t>
    </r>
  </si>
  <si>
    <r>
      <t>Ton CO</t>
    </r>
    <r>
      <rPr>
        <b/>
        <vertAlign val="subscript"/>
        <sz val="11"/>
        <rFont val="Effra Semi Light"/>
        <family val="2"/>
      </rPr>
      <t>2</t>
    </r>
    <r>
      <rPr>
        <b/>
        <sz val="11"/>
        <rFont val="Effra Semi Light"/>
        <family val="2"/>
      </rPr>
      <t>e</t>
    </r>
  </si>
  <si>
    <r>
      <t>Ton CO</t>
    </r>
    <r>
      <rPr>
        <b/>
        <vertAlign val="subscript"/>
        <sz val="11"/>
        <rFont val="Effra Semi Light"/>
        <family val="2"/>
      </rPr>
      <t>2</t>
    </r>
    <r>
      <rPr>
        <b/>
        <sz val="11"/>
        <rFont val="Effra Semi Light"/>
        <family val="2"/>
      </rPr>
      <t>e</t>
    </r>
    <r>
      <rPr>
        <b/>
        <vertAlign val="subscript"/>
        <sz val="11"/>
        <rFont val="Effra Semi Light"/>
        <family val="2"/>
      </rPr>
      <t xml:space="preserve"> </t>
    </r>
    <r>
      <rPr>
        <b/>
        <sz val="11"/>
        <rFont val="Effra Semi Light"/>
        <family val="2"/>
      </rPr>
      <t>(LTV adjusted)</t>
    </r>
  </si>
  <si>
    <r>
      <t>Kg CO</t>
    </r>
    <r>
      <rPr>
        <vertAlign val="subscript"/>
        <sz val="11"/>
        <color rgb="FF000000"/>
        <rFont val="Effra Semi Light"/>
        <family val="2"/>
      </rPr>
      <t>2</t>
    </r>
    <r>
      <rPr>
        <sz val="11"/>
        <color rgb="FF000000"/>
        <rFont val="Effra Semi Light"/>
        <family val="2"/>
      </rPr>
      <t>e/m</t>
    </r>
    <r>
      <rPr>
        <vertAlign val="superscript"/>
        <sz val="11"/>
        <color rgb="FF000000"/>
        <rFont val="Effra Semi Light"/>
        <family val="2"/>
      </rPr>
      <t>2</t>
    </r>
  </si>
  <si>
    <r>
      <t>Table 3 - CO</t>
    </r>
    <r>
      <rPr>
        <b/>
        <i/>
        <vertAlign val="subscript"/>
        <sz val="11"/>
        <rFont val="Effra Semi Light"/>
        <family val="2"/>
      </rPr>
      <t>2</t>
    </r>
    <r>
      <rPr>
        <b/>
        <i/>
        <sz val="11"/>
        <rFont val="Effra Semi Light"/>
        <family val="2"/>
      </rPr>
      <t>e-emmisions</t>
    </r>
  </si>
  <si>
    <t>% Social housing</t>
  </si>
  <si>
    <t>% Green</t>
  </si>
  <si>
    <t>Recycling</t>
  </si>
  <si>
    <t>12.5</t>
  </si>
  <si>
    <t>DK0009410508</t>
  </si>
  <si>
    <t>DK0009411662</t>
  </si>
  <si>
    <t>DK0009411746</t>
  </si>
  <si>
    <t>DK0009410425</t>
  </si>
  <si>
    <t>DK0009410342</t>
  </si>
  <si>
    <t>DK0009409682</t>
  </si>
  <si>
    <t>Table</t>
  </si>
  <si>
    <t>Definition</t>
  </si>
  <si>
    <t>Sustainability</t>
  </si>
  <si>
    <t>Table 3 - CO2-emmisions</t>
  </si>
  <si>
    <t>Sustainability - ISIN</t>
  </si>
  <si>
    <t>The table with Energy Performance Certificate (EPC) shows the EPC distribution for properties financed by Jyske Realkredit. The Energy Performance Certificates</t>
  </si>
  <si>
    <t>(EPCs) are distributed on the categories A - G as well as loans without any energy consumption, such as parking garages and wind turbines. For properties with a</t>
  </si>
  <si>
    <t>valid EPC, the entire loan is categorised under the EPC in question. For properties without a valid EPC, an EPC is estimated based on the year of construction,</t>
  </si>
  <si>
    <t>source of heating, type of building and geographical area of the property. Estimation of EPC is based on data for valid EPCs for all properties in Denmark.</t>
  </si>
  <si>
    <t>EPCs for properties are obtained from the Danish Energy Agency's database, while other building-specific data are obtained from the Danish Building and Housing</t>
  </si>
  <si>
    <t>Register (BBR).</t>
  </si>
  <si>
    <t>The method is in line with Finance Denmark’s CO2 model section 7 'Realkredit (Mortgage loans)'.</t>
  </si>
  <si>
    <t>The ratios describe the scope 1 and scope 2 CO2e emissions for the properties financed by Jyske Realkredit. Hence, Jyske Realkredit’s own emissions are not</t>
  </si>
  <si>
    <t>included in the determinations.</t>
  </si>
  <si>
    <t>Based on a property’s actual Energy Performance Certificate or an estimate of this, a building’s annual energy consumption for heating is calculated. This is</t>
  </si>
  <si>
    <t>combined with the source of heating of the property and the CO2e emissions associated with the consumption of one unit of energy. This is calculated on the</t>
  </si>
  <si>
    <t>basis of emission factors based on the annual report from the Danish Energy Agency.</t>
  </si>
  <si>
    <t>The CO2e emissions financed by Jyske Realkredit are calculated by weighing the total emission from the property in relation to the loan-to-value ratio, which is</t>
  </si>
  <si>
    <t>calculated based on property value and mortgage lending per December 31. The determination of kg CO2e/m2 is based on the consumption of the entire property.</t>
  </si>
  <si>
    <t>No CO2e emissions are offset when Jyske Realkredit finances production of renewable energy. Renewable energy is included in the determination with CO2e</t>
  </si>
  <si>
    <t>emissions of zero, as no direct energy consumption will take place for the building (for instance a wind turbine).</t>
  </si>
  <si>
    <t>Jyske Realkredit states the part of its loan portfolio that supports one or more of the 17 UN Sustainable Development Goals. The definition of green loans</t>
  </si>
  <si>
    <t>supporting the UN Sustainable Development Goals is given in Jyske Bank Green Finance Framework (jyskebank.dk/gff). Sustainalytics has given an external 2nd</t>
  </si>
  <si>
    <t>party opinion on the Jyske Bank Group’s framework and confirmed those of the UN Sustainable Development Goals that are supported by the loans. Loans</t>
  </si>
  <si>
    <t>supporting the UN Sustainable Development Goals are mainly loans for the subsidised housing sector.</t>
  </si>
  <si>
    <r>
      <rPr>
        <b/>
        <i/>
        <sz val="8"/>
        <color rgb="FF000000"/>
        <rFont val="Calibri Light"/>
        <family val="2"/>
      </rPr>
      <t>Renewable energy - 7.2.</t>
    </r>
    <r>
      <rPr>
        <i/>
        <sz val="8"/>
        <color rgb="FF000000"/>
        <rFont val="Calibri Light"/>
        <family val="2"/>
      </rPr>
      <t xml:space="preserve"> By 2030, the proportion of renewable energy in the global energy mix must be increased significantly.</t>
    </r>
  </si>
  <si>
    <r>
      <rPr>
        <b/>
        <i/>
        <sz val="8"/>
        <color rgb="FF000000"/>
        <rFont val="Calibri Light"/>
        <family val="2"/>
      </rPr>
      <t>Green buildings - 7.3</t>
    </r>
    <r>
      <rPr>
        <i/>
        <sz val="8"/>
        <color rgb="FF000000"/>
        <rFont val="Calibri Light"/>
        <family val="2"/>
      </rPr>
      <t xml:space="preserve"> By 2030, the global pace for the improvement of energy efficiency must be doubled.</t>
    </r>
  </si>
  <si>
    <r>
      <rPr>
        <b/>
        <i/>
        <sz val="8"/>
        <color rgb="FF000000"/>
        <rFont val="Calibri Light"/>
        <family val="2"/>
      </rPr>
      <t>Subsidised housing – 11.3.</t>
    </r>
    <r>
      <rPr>
        <i/>
        <sz val="8"/>
        <color rgb="FF000000"/>
        <rFont val="Calibri Light"/>
        <family val="2"/>
      </rPr>
      <t xml:space="preserve"> By 2030, urban development must be more inclusive and sustainable.</t>
    </r>
  </si>
  <si>
    <t xml:space="preserve"> compared to the total loans of Jyske Realkredit.</t>
  </si>
  <si>
    <t>Jyske Realkredit states the proportion of loans that meet the technical screening criteria of the EU taxonomy regulation’s targets to counter climate changes (2021)</t>
  </si>
  <si>
    <t>The statement does not consider whether the loans meet the Do No Significant Harm (DNSH) criteria under targets to counter climate changes.</t>
  </si>
  <si>
    <t>The statement includes loans for private properties and buildings owned by companies (both for NFRD and non-NFRD companies).</t>
  </si>
  <si>
    <t>statement is based on actual data and not on estimates.</t>
  </si>
  <si>
    <t>The following activities from the EU taxonomy regulation’s targets to counter climate changes are financed:</t>
  </si>
  <si>
    <t>- Electricity grids that form part of the central European electricity network.</t>
  </si>
  <si>
    <t>- More than 67% of the newly connected production in the electricity grid and produced with en emission below 100 gCO2e/kWh.</t>
  </si>
  <si>
    <t>- Properties built after 2021 for which the primary energy consumption is at least 10% lower than NZEB in Denmark. The NZEB
requirements in Denmark correspond to the upper limit of the Energy Performance Certificate A2015.</t>
  </si>
  <si>
    <t>-Properties larger than 5,000 m2 built between 2021 and 2023 are excluded from the statement.</t>
  </si>
  <si>
    <t>- Properties that are built before 2021 with the Energy Performance Certificate A (A2010, A2015, A2020) or that are part of the 15%
most energy-efficient properties in terms of primary energy demand (please see jyskerealkredit.dk for a definition of ‘Top 15%’).</t>
  </si>
  <si>
    <t>- Commercial properties built before 2018 with no residential use are excluded from the statement.</t>
  </si>
  <si>
    <r>
      <rPr>
        <b/>
        <sz val="8"/>
        <color rgb="FF000000"/>
        <rFont val="Calibri Light"/>
        <family val="2"/>
      </rPr>
      <t>Ownership of existing buildings (7.7)</t>
    </r>
    <r>
      <rPr>
        <sz val="8"/>
        <color rgb="FF000000"/>
        <rFont val="Calibri Light"/>
        <family val="2"/>
      </rPr>
      <t xml:space="preserve"> - Properties that meet the following criteria:</t>
    </r>
  </si>
  <si>
    <r>
      <rPr>
        <b/>
        <sz val="8"/>
        <color rgb="FF000000"/>
        <rFont val="Calibri Light"/>
        <family val="2"/>
      </rPr>
      <t>Transmission and distribution of electricity (4.9)</t>
    </r>
    <r>
      <rPr>
        <sz val="8"/>
        <color rgb="FF000000"/>
        <rFont val="Calibri Light"/>
        <family val="2"/>
      </rPr>
      <t xml:space="preserve"> - Electricity grids for distribution of electric power that meet the following criteria:</t>
    </r>
  </si>
  <si>
    <r>
      <rPr>
        <b/>
        <sz val="8"/>
        <color rgb="FF000000"/>
        <rFont val="Calibri Light"/>
        <family val="2"/>
      </rPr>
      <t xml:space="preserve">Electricity from wind (4.3) </t>
    </r>
    <r>
      <rPr>
        <sz val="8"/>
        <color rgb="FF000000"/>
        <rFont val="Calibri Light"/>
        <family val="2"/>
      </rPr>
      <t>- Production plants for the production of electricity from wind power.</t>
    </r>
  </si>
  <si>
    <r>
      <rPr>
        <b/>
        <sz val="8"/>
        <color rgb="FF000000"/>
        <rFont val="Calibri Light"/>
        <family val="2"/>
      </rPr>
      <t>Electricity from the sun (4.2)</t>
    </r>
    <r>
      <rPr>
        <sz val="8"/>
        <color rgb="FF000000"/>
        <rFont val="Calibri Light"/>
        <family val="2"/>
      </rPr>
      <t xml:space="preserve"> - Production plants for the production of electricity from solar energy.</t>
    </r>
  </si>
  <si>
    <t>ISIN - Ton CO2e / DKKm</t>
  </si>
  <si>
    <t>Ton CO2e per million invested</t>
  </si>
  <si>
    <t>ISIN - % Green</t>
  </si>
  <si>
    <t>ISIN - % Social housing</t>
  </si>
  <si>
    <t>Share of assets aligned with the green definitions in Jyske Bank Green Finance Framework</t>
  </si>
  <si>
    <t>Share of Social housing is based on cover pool data for each Capital Centre. If an ISIN's share of Green and Social exceeds 100% then we cap the share of Social housing.</t>
  </si>
  <si>
    <t>DK0009409849</t>
  </si>
  <si>
    <t>DK0009409765</t>
  </si>
  <si>
    <t>DK0009408445</t>
  </si>
  <si>
    <t>Energy from solar</t>
  </si>
  <si>
    <t>Energy from Wind</t>
  </si>
  <si>
    <t>Transmission and distribution of electricity</t>
  </si>
  <si>
    <t>Ownerships of buildings</t>
  </si>
  <si>
    <t>7.7</t>
  </si>
  <si>
    <t>4.9</t>
  </si>
  <si>
    <t>4.3</t>
  </si>
  <si>
    <t>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</si>
</sst>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_ * #,##0.0_ ;_ * \-#,##0.0_ ;_ * &quot;-&quot;??_ ;_ @_ "/>
  </numFmts>
  <fonts count="36" x14ac:knownFonts="1">
    <font>
      <sz val="11"/>
      <color theme="1"/>
      <name val="Calibri"/>
      <family val="2"/>
      <scheme val="minor"/>
    </font>
    <font>
      <sz val="11"/>
      <color theme="1"/>
      <name val="Calibri"/>
      <family val="2"/>
      <scheme val="minor"/>
    </font>
    <font>
      <u/>
      <sz val="9.35"/>
      <color theme="10"/>
      <name val="Calibri"/>
      <family val="2"/>
    </font>
    <font>
      <sz val="10"/>
      <name val="Arial"/>
      <family val="2"/>
    </font>
    <font>
      <sz val="8"/>
      <name val="Arial"/>
      <family val="2"/>
    </font>
    <font>
      <u/>
      <sz val="11"/>
      <color theme="10"/>
      <name val="Calibri"/>
      <family val="2"/>
      <scheme val="minor"/>
    </font>
    <font>
      <sz val="11"/>
      <name val="Effra Semi Light"/>
      <family val="2"/>
    </font>
    <font>
      <sz val="11"/>
      <color theme="1"/>
      <name val="Effra Semi Light"/>
      <family val="2"/>
    </font>
    <font>
      <sz val="10"/>
      <color theme="1"/>
      <name val="Effra Semi Light"/>
      <family val="2"/>
    </font>
    <font>
      <b/>
      <sz val="20"/>
      <color theme="1"/>
      <name val="Effra Semi Light"/>
      <family val="2"/>
    </font>
    <font>
      <b/>
      <sz val="24"/>
      <color theme="9" tint="-0.249977111117893"/>
      <name val="Effra Semi Light"/>
      <family val="2"/>
    </font>
    <font>
      <b/>
      <sz val="14"/>
      <color theme="0"/>
      <name val="Effra Semi Light"/>
      <family val="2"/>
    </font>
    <font>
      <b/>
      <u/>
      <sz val="11"/>
      <name val="Effra Semi Light"/>
      <family val="2"/>
    </font>
    <font>
      <b/>
      <i/>
      <sz val="11"/>
      <name val="Effra Semi Light"/>
      <family val="2"/>
    </font>
    <font>
      <b/>
      <sz val="11"/>
      <name val="Effra Semi Light"/>
      <family val="2"/>
    </font>
    <font>
      <b/>
      <sz val="11"/>
      <color theme="1"/>
      <name val="Effra Semi Light"/>
      <family val="2"/>
    </font>
    <font>
      <b/>
      <vertAlign val="subscript"/>
      <sz val="14"/>
      <color theme="0"/>
      <name val="Effra Semi Light"/>
      <family val="2"/>
    </font>
    <font>
      <b/>
      <i/>
      <vertAlign val="subscript"/>
      <sz val="11"/>
      <name val="Effra Semi Light"/>
      <family val="2"/>
    </font>
    <font>
      <b/>
      <vertAlign val="subscript"/>
      <sz val="11"/>
      <name val="Effra Semi Light"/>
      <family val="2"/>
    </font>
    <font>
      <vertAlign val="subscript"/>
      <sz val="11"/>
      <color rgb="FF000000"/>
      <name val="Effra Semi Light"/>
      <family val="2"/>
    </font>
    <font>
      <sz val="11"/>
      <color rgb="FF000000"/>
      <name val="Effra Semi Light"/>
      <family val="2"/>
    </font>
    <font>
      <vertAlign val="superscript"/>
      <sz val="11"/>
      <color rgb="FF000000"/>
      <name val="Effra Semi Light"/>
      <family val="2"/>
    </font>
    <font>
      <sz val="12"/>
      <color theme="1"/>
      <name val="Effra Semi Light"/>
      <family val="2"/>
    </font>
    <font>
      <sz val="10"/>
      <color theme="1"/>
      <name val="Arial"/>
      <family val="2"/>
    </font>
    <font>
      <sz val="11"/>
      <name val="Calibri"/>
      <family val="2"/>
      <scheme val="minor"/>
    </font>
    <font>
      <b/>
      <sz val="24"/>
      <color theme="9" tint="-0.249977111117893"/>
      <name val="Calibri"/>
      <family val="2"/>
      <scheme val="minor"/>
    </font>
    <font>
      <sz val="20"/>
      <color theme="1"/>
      <name val="Effra Semi Light"/>
      <family val="2"/>
    </font>
    <font>
      <sz val="20"/>
      <color indexed="8"/>
      <name val="Effra Semi Light"/>
      <family val="2"/>
    </font>
    <font>
      <sz val="8"/>
      <color theme="1"/>
      <name val="Calibri Light"/>
      <family val="2"/>
    </font>
    <font>
      <sz val="8"/>
      <color rgb="FF000000"/>
      <name val="Calibri Light"/>
      <family val="2"/>
    </font>
    <font>
      <sz val="8"/>
      <name val="Calibri Light"/>
      <family val="2"/>
    </font>
    <font>
      <i/>
      <sz val="8"/>
      <color rgb="FF000000"/>
      <name val="Calibri Light"/>
      <family val="2"/>
    </font>
    <font>
      <b/>
      <sz val="8"/>
      <color rgb="FF000000"/>
      <name val="Calibri Light"/>
      <family val="2"/>
    </font>
    <font>
      <sz val="8"/>
      <color rgb="FFFF0000"/>
      <name val="Calibri Light"/>
      <family val="2"/>
    </font>
    <font>
      <sz val="10"/>
      <name val="Calibri Light"/>
      <family val="2"/>
    </font>
    <font>
      <b/>
      <i/>
      <sz val="8"/>
      <color rgb="FF000000"/>
      <name val="Calibri Light"/>
      <family val="2"/>
    </font>
  </fonts>
  <fills count="4">
    <fill>
      <patternFill patternType="none"/>
    </fill>
    <fill>
      <patternFill patternType="gray125"/>
    </fill>
    <fill>
      <patternFill patternType="solid">
        <fgColor rgb="FF00B050"/>
        <bgColor indexed="64"/>
      </patternFill>
    </fill>
    <fill>
      <patternFill patternType="solid">
        <fgColor rgb="FF92D050"/>
        <bgColor indexed="64"/>
      </patternFill>
    </fill>
  </fills>
  <borders count="5">
    <border>
      <left/>
      <right/>
      <top/>
      <bottom/>
      <diagonal/>
    </border>
    <border>
      <left style="medium">
        <color rgb="FF00B050"/>
      </left>
      <right style="medium">
        <color rgb="FF00B050"/>
      </right>
      <top style="medium">
        <color rgb="FF00B050"/>
      </top>
      <bottom style="medium">
        <color rgb="FF00B050"/>
      </bottom>
      <diagonal/>
    </border>
    <border>
      <left/>
      <right/>
      <top style="thin">
        <color theme="0"/>
      </top>
      <bottom style="thin">
        <color theme="0"/>
      </bottom>
      <diagonal/>
    </border>
    <border>
      <left/>
      <right/>
      <top style="thin">
        <color theme="0"/>
      </top>
      <bottom/>
      <diagonal/>
    </border>
    <border>
      <left/>
      <right/>
      <top/>
      <bottom style="thin">
        <color theme="0"/>
      </bottom>
      <diagonal/>
    </border>
  </borders>
  <cellStyleXfs count="12">
    <xf numFmtId="0" fontId="0" fillId="0" borderId="0"/>
    <xf numFmtId="9" fontId="1" fillId="0" borderId="0" applyFont="0" applyFill="0" applyBorder="0" applyAlignment="0" applyProtection="0"/>
    <xf numFmtId="0" fontId="3" fillId="0" borderId="0"/>
    <xf numFmtId="0" fontId="4" fillId="0" borderId="0"/>
    <xf numFmtId="0" fontId="5" fillId="0" borderId="0" applyNumberFormat="0" applyFill="0" applyBorder="0" applyAlignment="0" applyProtection="0"/>
    <xf numFmtId="164" fontId="1" fillId="0" borderId="0" applyFont="0" applyFill="0" applyBorder="0" applyAlignment="0" applyProtection="0"/>
    <xf numFmtId="0" fontId="2" fillId="0" borderId="0" applyNumberFormat="0" applyFill="0" applyBorder="0" applyAlignment="0" applyProtection="0">
      <alignment vertical="top"/>
      <protection locked="0"/>
    </xf>
    <xf numFmtId="0" fontId="3" fillId="0" borderId="0"/>
    <xf numFmtId="0" fontId="3" fillId="0" borderId="0"/>
    <xf numFmtId="0" fontId="1" fillId="0" borderId="0"/>
    <xf numFmtId="0" fontId="3" fillId="0" borderId="0">
      <alignment horizontal="left" wrapText="1"/>
    </xf>
    <xf numFmtId="164" fontId="1" fillId="0" borderId="0" applyFont="0" applyFill="0" applyBorder="0" applyAlignment="0" applyProtection="0"/>
  </cellStyleXfs>
  <cellXfs count="96">
    <xf numFmtId="0" fontId="0" fillId="0" borderId="0" xfId="0"/>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Border="1" applyAlignment="1">
      <alignment horizontal="left" vertical="center"/>
    </xf>
    <xf numFmtId="0" fontId="10" fillId="0" borderId="0" xfId="0" applyFont="1" applyFill="1" applyBorder="1" applyAlignment="1">
      <alignment horizontal="center" vertical="center"/>
    </xf>
    <xf numFmtId="0" fontId="11"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1" fillId="0" borderId="0" xfId="0" applyFont="1" applyFill="1" applyBorder="1" applyAlignment="1">
      <alignment vertical="center" wrapText="1"/>
    </xf>
    <xf numFmtId="14" fontId="6" fillId="0" borderId="1" xfId="0" applyNumberFormat="1" applyFont="1" applyFill="1" applyBorder="1" applyAlignment="1">
      <alignment horizontal="center" vertical="center" wrapText="1"/>
    </xf>
    <xf numFmtId="0" fontId="11" fillId="2" borderId="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13" fillId="3" borderId="0" xfId="0" applyFont="1" applyFill="1" applyBorder="1" applyAlignment="1">
      <alignment horizontal="center" vertical="center" wrapText="1"/>
    </xf>
    <xf numFmtId="3" fontId="6" fillId="0" borderId="0" xfId="0" quotePrefix="1" applyNumberFormat="1" applyFont="1" applyFill="1" applyBorder="1" applyAlignment="1">
      <alignment horizontal="center" vertical="center" wrapText="1"/>
    </xf>
    <xf numFmtId="165" fontId="6" fillId="0" borderId="0" xfId="0" quotePrefix="1" applyNumberFormat="1" applyFont="1" applyFill="1" applyBorder="1" applyAlignment="1">
      <alignment horizontal="center" vertical="center" wrapText="1"/>
    </xf>
    <xf numFmtId="0" fontId="6" fillId="0" borderId="0" xfId="0" applyFont="1" applyFill="1" applyBorder="1" applyAlignment="1">
      <alignment horizontal="right" vertical="center" wrapText="1"/>
    </xf>
    <xf numFmtId="3" fontId="6" fillId="0" borderId="0" xfId="0" applyNumberFormat="1"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165" fontId="8" fillId="0" borderId="0" xfId="0" applyNumberFormat="1" applyFont="1" applyFill="1" applyBorder="1" applyAlignment="1">
      <alignment horizontal="center" vertical="center" wrapText="1"/>
    </xf>
    <xf numFmtId="0" fontId="13" fillId="3" borderId="0" xfId="0" quotePrefix="1" applyFont="1" applyFill="1" applyBorder="1" applyAlignment="1">
      <alignment horizontal="center" vertical="center" wrapText="1"/>
    </xf>
    <xf numFmtId="0" fontId="14" fillId="3" borderId="0" xfId="0" applyFont="1" applyFill="1" applyBorder="1" applyAlignment="1">
      <alignment horizontal="center" vertical="center" wrapText="1"/>
    </xf>
    <xf numFmtId="0" fontId="15" fillId="3" borderId="0" xfId="0" applyFont="1" applyFill="1" applyBorder="1" applyAlignment="1">
      <alignment horizontal="center" vertical="center" wrapText="1"/>
    </xf>
    <xf numFmtId="165" fontId="6" fillId="0" borderId="0" xfId="1" quotePrefix="1" applyNumberFormat="1" applyFont="1" applyFill="1" applyBorder="1" applyAlignment="1">
      <alignment horizontal="center" vertical="center" wrapText="1"/>
    </xf>
    <xf numFmtId="165" fontId="7" fillId="0" borderId="0" xfId="1" applyNumberFormat="1" applyFont="1" applyFill="1" applyBorder="1" applyAlignment="1">
      <alignment horizontal="center" vertical="center" wrapText="1"/>
    </xf>
    <xf numFmtId="10" fontId="6" fillId="0" borderId="0" xfId="0" quotePrefix="1" applyNumberFormat="1" applyFont="1" applyFill="1" applyBorder="1" applyAlignment="1">
      <alignment horizontal="center" vertical="center" wrapText="1"/>
    </xf>
    <xf numFmtId="0" fontId="6" fillId="0" borderId="0" xfId="0" applyFont="1" applyAlignment="1">
      <alignment horizontal="center" vertical="center" wrapText="1"/>
    </xf>
    <xf numFmtId="3" fontId="6" fillId="0" borderId="0" xfId="0" quotePrefix="1" applyNumberFormat="1" applyFont="1" applyAlignment="1">
      <alignment horizontal="center" vertical="center" wrapText="1"/>
    </xf>
    <xf numFmtId="166" fontId="6" fillId="0" borderId="0" xfId="0" applyNumberFormat="1" applyFont="1" applyAlignment="1">
      <alignment horizontal="center" vertical="center" wrapText="1"/>
    </xf>
    <xf numFmtId="167" fontId="8" fillId="0" borderId="0" xfId="11" applyNumberFormat="1" applyFont="1" applyFill="1" applyBorder="1" applyAlignment="1">
      <alignment horizontal="center" vertical="center" wrapText="1"/>
    </xf>
    <xf numFmtId="0" fontId="6" fillId="0" borderId="0" xfId="0" applyFont="1" applyAlignment="1">
      <alignment horizontal="right" vertical="center" wrapText="1"/>
    </xf>
    <xf numFmtId="0" fontId="8" fillId="0" borderId="0" xfId="0" applyFont="1" applyAlignment="1">
      <alignment horizontal="center" vertical="center" wrapText="1"/>
    </xf>
    <xf numFmtId="0" fontId="11" fillId="2" borderId="0" xfId="0" applyFont="1" applyFill="1" applyAlignment="1">
      <alignment horizontal="center" vertical="center" wrapText="1"/>
    </xf>
    <xf numFmtId="0" fontId="12" fillId="2" borderId="0" xfId="0" applyFont="1" applyFill="1" applyAlignment="1">
      <alignment horizontal="center" vertical="center" wrapText="1"/>
    </xf>
    <xf numFmtId="0" fontId="7" fillId="2" borderId="0" xfId="0" applyFont="1" applyFill="1" applyAlignment="1">
      <alignment horizontal="center" vertical="center" wrapText="1"/>
    </xf>
    <xf numFmtId="0" fontId="14" fillId="3" borderId="0" xfId="0" applyFont="1" applyFill="1" applyAlignment="1">
      <alignment horizontal="center" vertical="center" wrapText="1"/>
    </xf>
    <xf numFmtId="0" fontId="13" fillId="3" borderId="0" xfId="0" applyFont="1" applyFill="1" applyAlignment="1">
      <alignment horizontal="center" vertical="center" wrapText="1"/>
    </xf>
    <xf numFmtId="0" fontId="15" fillId="3" borderId="0" xfId="0" applyFont="1" applyFill="1" applyAlignment="1">
      <alignment horizontal="center" vertical="center" wrapText="1"/>
    </xf>
    <xf numFmtId="165" fontId="6" fillId="0" borderId="0" xfId="1" applyNumberFormat="1"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left" vertical="top" wrapText="1"/>
    </xf>
    <xf numFmtId="3" fontId="7" fillId="0" borderId="0" xfId="0" applyNumberFormat="1" applyFont="1" applyAlignment="1">
      <alignment horizontal="left" vertical="top" wrapText="1"/>
    </xf>
    <xf numFmtId="3" fontId="6" fillId="0" borderId="0" xfId="0" quotePrefix="1" applyNumberFormat="1" applyFont="1" applyAlignment="1">
      <alignment horizontal="right" vertical="center" wrapText="1"/>
    </xf>
    <xf numFmtId="165" fontId="6" fillId="0" borderId="0" xfId="1" quotePrefix="1" applyNumberFormat="1" applyFont="1" applyAlignment="1">
      <alignment horizontal="center" vertical="center" wrapText="1"/>
    </xf>
    <xf numFmtId="0" fontId="11" fillId="2" borderId="0" xfId="0" applyFont="1" applyFill="1" applyAlignment="1">
      <alignment vertical="center" wrapText="1"/>
    </xf>
    <xf numFmtId="165" fontId="6" fillId="0" borderId="0" xfId="0" quotePrefix="1" applyNumberFormat="1" applyFont="1" applyAlignment="1">
      <alignment horizontal="center" vertical="center" wrapText="1"/>
    </xf>
    <xf numFmtId="0" fontId="14" fillId="0" borderId="0" xfId="0" applyFont="1" applyAlignment="1">
      <alignment horizontal="left" vertical="center" wrapText="1"/>
    </xf>
    <xf numFmtId="3" fontId="6" fillId="0" borderId="0" xfId="0" quotePrefix="1" applyNumberFormat="1" applyFont="1" applyFill="1" applyAlignment="1">
      <alignment horizontal="center" vertical="center" wrapText="1"/>
    </xf>
    <xf numFmtId="0" fontId="7" fillId="0" borderId="0" xfId="0" applyFont="1" applyAlignment="1">
      <alignment horizontal="left" vertical="top" wrapText="1"/>
    </xf>
    <xf numFmtId="2" fontId="6" fillId="0" borderId="0" xfId="0" applyNumberFormat="1" applyFont="1" applyFill="1" applyBorder="1" applyAlignment="1">
      <alignment horizontal="center" vertical="center" wrapText="1"/>
    </xf>
    <xf numFmtId="2" fontId="8" fillId="0" borderId="0" xfId="0" applyNumberFormat="1" applyFont="1" applyFill="1" applyBorder="1" applyAlignment="1">
      <alignment horizontal="center" vertical="center" wrapText="1"/>
    </xf>
    <xf numFmtId="2" fontId="6" fillId="0" borderId="0" xfId="0" quotePrefix="1" applyNumberFormat="1" applyFont="1" applyAlignment="1">
      <alignment horizontal="center" vertical="center" wrapText="1"/>
    </xf>
    <xf numFmtId="0" fontId="7" fillId="0" borderId="0" xfId="0" applyFont="1" applyAlignment="1">
      <alignment horizontal="center"/>
    </xf>
    <xf numFmtId="0" fontId="23" fillId="0" borderId="0" xfId="0" applyFont="1" applyAlignment="1">
      <alignment horizontal="center" vertical="center" wrapText="1"/>
    </xf>
    <xf numFmtId="0" fontId="0" fillId="0" borderId="0" xfId="0" applyAlignment="1">
      <alignment horizontal="center" vertical="center" wrapText="1"/>
    </xf>
    <xf numFmtId="0" fontId="24" fillId="0" borderId="0" xfId="0" applyFont="1" applyAlignment="1">
      <alignment horizontal="center" vertical="center" wrapText="1"/>
    </xf>
    <xf numFmtId="0" fontId="25" fillId="0" borderId="0" xfId="0" applyFont="1" applyAlignment="1">
      <alignment horizontal="center" vertical="center"/>
    </xf>
    <xf numFmtId="0" fontId="26" fillId="0" borderId="0" xfId="0" applyFont="1" applyAlignment="1">
      <alignment horizontal="left" vertical="center"/>
    </xf>
    <xf numFmtId="0" fontId="26" fillId="0" borderId="0" xfId="0" applyFont="1" applyBorder="1" applyAlignment="1">
      <alignment horizontal="left" vertical="center"/>
    </xf>
    <xf numFmtId="0" fontId="7" fillId="0" borderId="0" xfId="0" applyFont="1" applyAlignment="1">
      <alignment horizontal="left" vertical="top" wrapText="1"/>
    </xf>
    <xf numFmtId="3" fontId="24" fillId="0" borderId="0" xfId="0" quotePrefix="1" applyNumberFormat="1" applyFont="1" applyAlignment="1">
      <alignment horizontal="center" vertical="center" wrapText="1"/>
    </xf>
    <xf numFmtId="165" fontId="0" fillId="0" borderId="0" xfId="1" applyNumberFormat="1" applyFont="1"/>
    <xf numFmtId="0" fontId="0" fillId="0" borderId="0" xfId="0" applyAlignment="1">
      <alignment horizontal="left"/>
    </xf>
    <xf numFmtId="2" fontId="6" fillId="0" borderId="0" xfId="0" applyNumberFormat="1" applyFont="1" applyAlignment="1">
      <alignment horizontal="center" vertical="center" wrapText="1"/>
    </xf>
    <xf numFmtId="0" fontId="27" fillId="0" borderId="0" xfId="0" applyFont="1" applyAlignment="1">
      <alignment horizontal="left" vertical="center"/>
    </xf>
    <xf numFmtId="0" fontId="7" fillId="0" borderId="0" xfId="0" applyFont="1"/>
    <xf numFmtId="0" fontId="14" fillId="2" borderId="0" xfId="0" applyFont="1" applyFill="1" applyAlignment="1">
      <alignment horizontal="center" vertical="center" wrapText="1"/>
    </xf>
    <xf numFmtId="0" fontId="28" fillId="0" borderId="0" xfId="0" applyFont="1"/>
    <xf numFmtId="0" fontId="28" fillId="0" borderId="2" xfId="0" applyFont="1" applyBorder="1"/>
    <xf numFmtId="0" fontId="28" fillId="0" borderId="3" xfId="0" applyFont="1" applyBorder="1"/>
    <xf numFmtId="0" fontId="8" fillId="0" borderId="0" xfId="0" applyFont="1" applyAlignment="1">
      <alignment horizontal="center" vertical="center" wrapText="1"/>
    </xf>
    <xf numFmtId="0" fontId="28" fillId="0" borderId="4" xfId="0" applyFont="1" applyBorder="1"/>
    <xf numFmtId="0" fontId="29" fillId="0" borderId="2" xfId="0" applyFont="1" applyBorder="1"/>
    <xf numFmtId="0" fontId="29" fillId="0" borderId="3" xfId="0" applyFont="1" applyBorder="1"/>
    <xf numFmtId="0" fontId="29" fillId="0" borderId="4" xfId="0" applyFont="1" applyBorder="1"/>
    <xf numFmtId="0" fontId="30" fillId="0" borderId="0" xfId="0" applyFont="1"/>
    <xf numFmtId="0" fontId="31" fillId="0" borderId="3" xfId="0" applyFont="1" applyBorder="1"/>
    <xf numFmtId="0" fontId="30" fillId="0" borderId="4" xfId="0" applyFont="1" applyBorder="1"/>
    <xf numFmtId="0" fontId="33" fillId="0" borderId="0" xfId="0" applyFont="1"/>
    <xf numFmtId="0" fontId="30" fillId="0" borderId="2" xfId="0" applyFont="1" applyBorder="1"/>
    <xf numFmtId="0" fontId="30" fillId="0" borderId="3" xfId="0" applyFont="1" applyBorder="1"/>
    <xf numFmtId="0" fontId="34" fillId="0" borderId="0" xfId="0" applyFont="1"/>
    <xf numFmtId="0" fontId="30" fillId="0" borderId="2" xfId="0" quotePrefix="1" applyFont="1" applyBorder="1"/>
    <xf numFmtId="0" fontId="30" fillId="0" borderId="3" xfId="0" quotePrefix="1" applyFont="1" applyBorder="1"/>
    <xf numFmtId="0" fontId="30" fillId="0" borderId="0" xfId="0" quotePrefix="1" applyFont="1"/>
    <xf numFmtId="0" fontId="8" fillId="0" borderId="0" xfId="0" applyFont="1" applyAlignment="1">
      <alignment vertical="center" wrapText="1"/>
    </xf>
    <xf numFmtId="4" fontId="6" fillId="0" borderId="0" xfId="0" applyNumberFormat="1" applyFont="1" applyAlignment="1">
      <alignment horizontal="center" vertical="center" wrapText="1"/>
    </xf>
    <xf numFmtId="0" fontId="30" fillId="0" borderId="3" xfId="0" quotePrefix="1" applyFont="1" applyBorder="1" applyAlignment="1">
      <alignment wrapText="1"/>
    </xf>
    <xf numFmtId="0" fontId="30" fillId="0" borderId="2" xfId="0" quotePrefix="1" applyFont="1" applyBorder="1" applyAlignment="1">
      <alignment wrapText="1"/>
    </xf>
    <xf numFmtId="0" fontId="8" fillId="0" borderId="0" xfId="0" applyFont="1" applyAlignment="1">
      <alignment horizontal="center" vertical="center" wrapText="1"/>
    </xf>
    <xf numFmtId="3" fontId="7" fillId="0" borderId="0" xfId="0" quotePrefix="1" applyNumberFormat="1" applyFont="1" applyFill="1" applyAlignment="1">
      <alignment horizontal="center" vertical="center" wrapText="1"/>
    </xf>
    <xf numFmtId="165" fontId="7" fillId="0" borderId="0" xfId="0" quotePrefix="1" applyNumberFormat="1" applyFont="1" applyFill="1" applyAlignment="1">
      <alignment horizontal="center" vertical="center" wrapText="1"/>
    </xf>
    <xf numFmtId="3" fontId="6" fillId="0" borderId="0" xfId="0" quotePrefix="1" applyNumberFormat="1" applyFont="1" applyAlignment="1">
      <alignment horizontal="left" vertical="center" wrapText="1"/>
    </xf>
    <xf numFmtId="0" fontId="7" fillId="0" borderId="0" xfId="0" applyFont="1" applyAlignment="1">
      <alignment horizontal="center" vertical="center"/>
    </xf>
    <xf numFmtId="0" fontId="8" fillId="0" borderId="0" xfId="0" applyFont="1" applyAlignment="1">
      <alignment horizontal="center" vertical="center" wrapText="1"/>
    </xf>
    <xf numFmtId="0" fontId="7" fillId="0" borderId="0" xfId="0" applyFont="1" applyAlignment="1">
      <alignment horizontal="left" vertical="top" wrapText="1"/>
    </xf>
  </cellXfs>
  <cellStyles count="12">
    <cellStyle name="Comma 2" xfId="5" xr:uid="{00000000-0005-0000-0000-000000000000}"/>
    <cellStyle name="Hyperlink 2" xfId="6" xr:uid="{00000000-0005-0000-0000-000001000000}"/>
    <cellStyle name="Komma" xfId="11" builtinId="3"/>
    <cellStyle name="Link 2" xfId="4" xr:uid="{00000000-0005-0000-0000-000003000000}"/>
    <cellStyle name="Normal" xfId="0" builtinId="0"/>
    <cellStyle name="Normal 2" xfId="2" xr:uid="{00000000-0005-0000-0000-000005000000}"/>
    <cellStyle name="Normal 3" xfId="7" xr:uid="{00000000-0005-0000-0000-000006000000}"/>
    <cellStyle name="Normal 4" xfId="8" xr:uid="{00000000-0005-0000-0000-000007000000}"/>
    <cellStyle name="Normal 5" xfId="9" xr:uid="{00000000-0005-0000-0000-000008000000}"/>
    <cellStyle name="Normal 7" xfId="3" xr:uid="{00000000-0005-0000-0000-000009000000}"/>
    <cellStyle name="Procent" xfId="1" builtinId="5"/>
    <cellStyle name="Standard 3" xfId="10"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68036</xdr:colOff>
      <xdr:row>0</xdr:row>
      <xdr:rowOff>111577</xdr:rowOff>
    </xdr:from>
    <xdr:to>
      <xdr:col>5</xdr:col>
      <xdr:colOff>1831523</xdr:colOff>
      <xdr:row>0</xdr:row>
      <xdr:rowOff>540621</xdr:rowOff>
    </xdr:to>
    <xdr:pic>
      <xdr:nvPicPr>
        <xdr:cNvPr id="2" name="Billed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395607" y="111577"/>
          <a:ext cx="3750130" cy="4258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1714500</xdr:colOff>
      <xdr:row>0</xdr:row>
      <xdr:rowOff>95251</xdr:rowOff>
    </xdr:from>
    <xdr:to>
      <xdr:col>4</xdr:col>
      <xdr:colOff>2620737</xdr:colOff>
      <xdr:row>0</xdr:row>
      <xdr:rowOff>524295</xdr:rowOff>
    </xdr:to>
    <xdr:pic>
      <xdr:nvPicPr>
        <xdr:cNvPr id="3" name="Billede 2">
          <a:extLst>
            <a:ext uri="{FF2B5EF4-FFF2-40B4-BE49-F238E27FC236}">
              <a16:creationId xmlns:a16="http://schemas.microsoft.com/office/drawing/2014/main" id="{7827AAF9-B319-4F53-B30E-654C66B5CADE}"/>
            </a:ext>
          </a:extLst>
        </xdr:cNvPr>
        <xdr:cNvPicPr>
          <a:picLocks noChangeAspect="1"/>
        </xdr:cNvPicPr>
      </xdr:nvPicPr>
      <xdr:blipFill>
        <a:blip xmlns:r="http://schemas.openxmlformats.org/officeDocument/2006/relationships" r:embed="rId1"/>
        <a:stretch>
          <a:fillRect/>
        </a:stretch>
      </xdr:blipFill>
      <xdr:spPr>
        <a:xfrm>
          <a:off x="8014607" y="95251"/>
          <a:ext cx="3750130" cy="4290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3596821</xdr:colOff>
      <xdr:row>0</xdr:row>
      <xdr:rowOff>51709</xdr:rowOff>
    </xdr:from>
    <xdr:to>
      <xdr:col>2</xdr:col>
      <xdr:colOff>7361011</xdr:colOff>
      <xdr:row>1</xdr:row>
      <xdr:rowOff>38101</xdr:rowOff>
    </xdr:to>
    <xdr:pic>
      <xdr:nvPicPr>
        <xdr:cNvPr id="2" name="Billede 1">
          <a:extLst>
            <a:ext uri="{FF2B5EF4-FFF2-40B4-BE49-F238E27FC236}">
              <a16:creationId xmlns:a16="http://schemas.microsoft.com/office/drawing/2014/main" id="{312EB457-331E-4A0D-B76B-7ED68D150C2D}"/>
            </a:ext>
          </a:extLst>
        </xdr:cNvPr>
        <xdr:cNvPicPr>
          <a:picLocks noChangeAspect="1"/>
        </xdr:cNvPicPr>
      </xdr:nvPicPr>
      <xdr:blipFill>
        <a:blip xmlns:r="http://schemas.openxmlformats.org/officeDocument/2006/relationships" r:embed="rId1"/>
        <a:stretch>
          <a:fillRect/>
        </a:stretch>
      </xdr:blipFill>
      <xdr:spPr>
        <a:xfrm>
          <a:off x="7063921" y="51709"/>
          <a:ext cx="3764190" cy="5959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68036</xdr:colOff>
      <xdr:row>0</xdr:row>
      <xdr:rowOff>111577</xdr:rowOff>
    </xdr:from>
    <xdr:ext cx="3750130" cy="425869"/>
    <xdr:pic>
      <xdr:nvPicPr>
        <xdr:cNvPr id="2" name="Billede 1">
          <a:extLst>
            <a:ext uri="{FF2B5EF4-FFF2-40B4-BE49-F238E27FC236}">
              <a16:creationId xmlns:a16="http://schemas.microsoft.com/office/drawing/2014/main" id="{8FC4467B-4E87-4B43-9C1A-9751AC1FFD02}"/>
            </a:ext>
          </a:extLst>
        </xdr:cNvPr>
        <xdr:cNvPicPr>
          <a:picLocks noChangeAspect="1"/>
        </xdr:cNvPicPr>
      </xdr:nvPicPr>
      <xdr:blipFill>
        <a:blip xmlns:r="http://schemas.openxmlformats.org/officeDocument/2006/relationships" r:embed="rId1"/>
        <a:stretch>
          <a:fillRect/>
        </a:stretch>
      </xdr:blipFill>
      <xdr:spPr>
        <a:xfrm>
          <a:off x="2430236" y="111577"/>
          <a:ext cx="3750130" cy="425869"/>
        </a:xfrm>
        <a:prstGeom prst="rect">
          <a:avLst/>
        </a:prstGeom>
      </xdr:spPr>
    </xdr:pic>
    <xdr:clientData/>
  </xdr:oneCellAnchor>
  <xdr:oneCellAnchor>
    <xdr:from>
      <xdr:col>4</xdr:col>
      <xdr:colOff>73479</xdr:colOff>
      <xdr:row>0</xdr:row>
      <xdr:rowOff>111577</xdr:rowOff>
    </xdr:from>
    <xdr:ext cx="3750130" cy="429044"/>
    <xdr:pic>
      <xdr:nvPicPr>
        <xdr:cNvPr id="3" name="Billede 2">
          <a:extLst>
            <a:ext uri="{FF2B5EF4-FFF2-40B4-BE49-F238E27FC236}">
              <a16:creationId xmlns:a16="http://schemas.microsoft.com/office/drawing/2014/main" id="{837187D9-B7A5-4B19-BBE9-0F4ACDD3021C}"/>
            </a:ext>
          </a:extLst>
        </xdr:cNvPr>
        <xdr:cNvPicPr>
          <a:picLocks noChangeAspect="1"/>
        </xdr:cNvPicPr>
      </xdr:nvPicPr>
      <xdr:blipFill>
        <a:blip xmlns:r="http://schemas.openxmlformats.org/officeDocument/2006/relationships" r:embed="rId1"/>
        <a:stretch>
          <a:fillRect/>
        </a:stretch>
      </xdr:blipFill>
      <xdr:spPr>
        <a:xfrm>
          <a:off x="2435679" y="111577"/>
          <a:ext cx="3750130" cy="429044"/>
        </a:xfrm>
        <a:prstGeom prst="rect">
          <a:avLst/>
        </a:prstGeom>
      </xdr:spPr>
    </xdr:pic>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jyskerealkredit.com/sustainable-transparency-templat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1">
    <pageSetUpPr fitToPage="1"/>
  </sheetPr>
  <dimension ref="A1:H70"/>
  <sheetViews>
    <sheetView tabSelected="1" topLeftCell="B31" zoomScale="70" zoomScaleNormal="70" zoomScaleSheetLayoutView="55" zoomScalePageLayoutView="80" workbookViewId="0">
      <selection activeCell="C64" sqref="C64"/>
    </sheetView>
  </sheetViews>
  <sheetFormatPr defaultColWidth="8.85546875" defaultRowHeight="15" x14ac:dyDescent="0.25"/>
  <cols>
    <col min="1" max="1" width="4.5703125" style="3" customWidth="1"/>
    <col min="2" max="2" width="60.85546875" style="1" customWidth="1"/>
    <col min="3" max="3" width="30.140625" style="1" bestFit="1" customWidth="1"/>
    <col min="4" max="4" width="29" style="1" customWidth="1"/>
    <col min="5" max="5" width="29.7109375" style="1" customWidth="1"/>
    <col min="6" max="6" width="29.7109375" style="2" customWidth="1"/>
    <col min="7" max="7" width="11.28515625" style="3" bestFit="1" customWidth="1"/>
    <col min="8" max="16384" width="8.85546875" style="3"/>
  </cols>
  <sheetData>
    <row r="1" spans="2:6" ht="48" customHeight="1" x14ac:dyDescent="0.25"/>
    <row r="2" spans="2:6" ht="30.75" x14ac:dyDescent="0.25">
      <c r="B2" s="58" t="s">
        <v>38</v>
      </c>
      <c r="C2" s="2"/>
      <c r="D2" s="2"/>
      <c r="E2" s="5"/>
    </row>
    <row r="3" spans="2:6" ht="15.75" thickBot="1" x14ac:dyDescent="0.3">
      <c r="B3" s="2"/>
      <c r="C3" s="2"/>
      <c r="D3" s="2"/>
      <c r="E3" s="2"/>
    </row>
    <row r="4" spans="2:6" ht="19.5" thickBot="1" x14ac:dyDescent="0.3">
      <c r="B4" s="6" t="s">
        <v>37</v>
      </c>
      <c r="C4" s="7" t="s">
        <v>33</v>
      </c>
      <c r="D4" s="8"/>
      <c r="E4" s="8"/>
      <c r="F4" s="8"/>
    </row>
    <row r="5" spans="2:6" ht="19.5" thickBot="1" x14ac:dyDescent="0.3">
      <c r="B5" s="6" t="s">
        <v>32</v>
      </c>
      <c r="C5" s="9">
        <v>45016</v>
      </c>
      <c r="D5" s="8"/>
      <c r="E5" s="8"/>
      <c r="F5" s="8"/>
    </row>
    <row r="6" spans="2:6" ht="19.5" thickBot="1" x14ac:dyDescent="0.3">
      <c r="B6" s="6" t="s">
        <v>4</v>
      </c>
      <c r="C6" s="7" t="s">
        <v>2</v>
      </c>
      <c r="D6" s="8"/>
      <c r="E6" s="3"/>
      <c r="F6" s="8"/>
    </row>
    <row r="7" spans="2:6" ht="19.5" thickBot="1" x14ac:dyDescent="0.3">
      <c r="B7" s="6" t="s">
        <v>34</v>
      </c>
      <c r="C7" s="7" t="s">
        <v>21</v>
      </c>
      <c r="D7" s="8"/>
      <c r="E7" s="8"/>
      <c r="F7" s="8"/>
    </row>
    <row r="9" spans="2:6" ht="18.75" x14ac:dyDescent="0.25">
      <c r="B9" s="10" t="s">
        <v>24</v>
      </c>
      <c r="C9" s="11"/>
      <c r="D9" s="11"/>
      <c r="E9" s="11"/>
      <c r="F9" s="12"/>
    </row>
    <row r="10" spans="2:6" x14ac:dyDescent="0.25">
      <c r="B10" s="13" t="s">
        <v>47</v>
      </c>
      <c r="C10" s="13" t="s">
        <v>36</v>
      </c>
      <c r="D10" s="13"/>
      <c r="E10" s="13" t="s">
        <v>5</v>
      </c>
      <c r="F10" s="13"/>
    </row>
    <row r="11" spans="2:6" x14ac:dyDescent="0.25">
      <c r="B11" s="1" t="s">
        <v>6</v>
      </c>
      <c r="C11" s="14">
        <v>264359.95239084924</v>
      </c>
      <c r="E11" s="15">
        <f>C11/$C$14</f>
        <v>0.84388070471629928</v>
      </c>
    </row>
    <row r="12" spans="2:6" x14ac:dyDescent="0.25">
      <c r="B12" s="1" t="s">
        <v>7</v>
      </c>
      <c r="C12" s="14">
        <v>48907.018773900032</v>
      </c>
      <c r="E12" s="15">
        <f t="shared" ref="E12:E14" si="0">C12/$C$14</f>
        <v>0.15611929528370064</v>
      </c>
    </row>
    <row r="13" spans="2:6" x14ac:dyDescent="0.25">
      <c r="B13" s="1" t="s">
        <v>0</v>
      </c>
      <c r="C13" s="14">
        <v>0</v>
      </c>
      <c r="E13" s="15">
        <f t="shared" si="0"/>
        <v>0</v>
      </c>
    </row>
    <row r="14" spans="2:6" x14ac:dyDescent="0.25">
      <c r="B14" s="16" t="s">
        <v>1</v>
      </c>
      <c r="C14" s="14">
        <f>SUM(C11:C12)</f>
        <v>313266.97116474929</v>
      </c>
      <c r="E14" s="15">
        <f t="shared" si="0"/>
        <v>1</v>
      </c>
    </row>
    <row r="15" spans="2:6" x14ac:dyDescent="0.25">
      <c r="C15" s="17"/>
    </row>
    <row r="16" spans="2:6" x14ac:dyDescent="0.25">
      <c r="B16" s="3" t="s">
        <v>11</v>
      </c>
      <c r="C16" s="17">
        <v>13073.141324030013</v>
      </c>
      <c r="E16" s="15">
        <f>C16/$C$14</f>
        <v>4.1731629974979895E-2</v>
      </c>
      <c r="F16" s="3"/>
    </row>
    <row r="17" spans="2:7" x14ac:dyDescent="0.25">
      <c r="B17" s="1" t="s">
        <v>15</v>
      </c>
      <c r="C17" s="14">
        <v>175.04513419000003</v>
      </c>
      <c r="D17" s="3"/>
      <c r="E17" s="15">
        <f t="shared" ref="E17:E25" si="1">C17/$C$14</f>
        <v>5.5877302844653412E-4</v>
      </c>
    </row>
    <row r="18" spans="2:7" x14ac:dyDescent="0.25">
      <c r="B18" s="1" t="s">
        <v>8</v>
      </c>
      <c r="C18" s="14">
        <v>160957.6959529946</v>
      </c>
      <c r="E18" s="15">
        <f t="shared" si="1"/>
        <v>0.51380359491631766</v>
      </c>
    </row>
    <row r="19" spans="2:7" x14ac:dyDescent="0.25">
      <c r="B19" s="1" t="s">
        <v>9</v>
      </c>
      <c r="C19" s="14">
        <v>8831.156265916823</v>
      </c>
      <c r="E19" s="15">
        <f t="shared" si="1"/>
        <v>2.8190511859842563E-2</v>
      </c>
    </row>
    <row r="20" spans="2:7" x14ac:dyDescent="0.25">
      <c r="B20" s="1" t="s">
        <v>10</v>
      </c>
      <c r="C20" s="14">
        <v>11584.237332700004</v>
      </c>
      <c r="E20" s="15">
        <f t="shared" si="1"/>
        <v>3.6978802104891462E-2</v>
      </c>
    </row>
    <row r="21" spans="2:7" x14ac:dyDescent="0.25">
      <c r="B21" s="1" t="s">
        <v>12</v>
      </c>
      <c r="C21" s="14">
        <v>69913.721515210011</v>
      </c>
      <c r="E21" s="15">
        <f t="shared" si="1"/>
        <v>0.22317616586027481</v>
      </c>
    </row>
    <row r="22" spans="2:7" x14ac:dyDescent="0.25">
      <c r="B22" s="1" t="s">
        <v>13</v>
      </c>
      <c r="C22" s="14">
        <v>3922.1465501500047</v>
      </c>
      <c r="E22" s="15">
        <f t="shared" si="1"/>
        <v>1.2520140682457458E-2</v>
      </c>
    </row>
    <row r="23" spans="2:7" x14ac:dyDescent="0.25">
      <c r="B23" s="1" t="s">
        <v>14</v>
      </c>
      <c r="C23" s="14">
        <v>36416.84936272</v>
      </c>
      <c r="E23" s="15">
        <f t="shared" si="1"/>
        <v>0.11624860810355946</v>
      </c>
    </row>
    <row r="24" spans="2:7" x14ac:dyDescent="0.25">
      <c r="B24" s="1" t="s">
        <v>16</v>
      </c>
      <c r="C24" s="14">
        <v>8353.5134455799998</v>
      </c>
      <c r="E24" s="15">
        <f t="shared" si="1"/>
        <v>2.6665796954339079E-2</v>
      </c>
    </row>
    <row r="25" spans="2:7" x14ac:dyDescent="0.25">
      <c r="B25" s="1" t="s">
        <v>17</v>
      </c>
      <c r="C25" s="14">
        <v>39.464281259999993</v>
      </c>
      <c r="E25" s="15">
        <f t="shared" si="1"/>
        <v>1.2597651489804028E-4</v>
      </c>
      <c r="G25" s="18"/>
    </row>
    <row r="26" spans="2:7" ht="18.75" x14ac:dyDescent="0.25">
      <c r="B26" s="10" t="s">
        <v>25</v>
      </c>
      <c r="C26" s="11"/>
      <c r="D26" s="11"/>
      <c r="E26" s="11"/>
      <c r="F26" s="12"/>
      <c r="G26" s="19"/>
    </row>
    <row r="27" spans="2:7" ht="15" customHeight="1" x14ac:dyDescent="0.25">
      <c r="B27" s="20" t="s">
        <v>46</v>
      </c>
      <c r="C27" s="21" t="s">
        <v>29</v>
      </c>
      <c r="D27" s="21" t="s">
        <v>30</v>
      </c>
      <c r="E27" s="22" t="s">
        <v>5</v>
      </c>
      <c r="F27" s="22"/>
    </row>
    <row r="28" spans="2:7" x14ac:dyDescent="0.25">
      <c r="B28" s="1" t="s">
        <v>3</v>
      </c>
      <c r="C28" s="23">
        <v>0.20418399314423863</v>
      </c>
      <c r="D28" s="23">
        <v>0.18394483161452194</v>
      </c>
      <c r="E28" s="23">
        <v>0.20102426950908636</v>
      </c>
      <c r="F28" s="24"/>
    </row>
    <row r="29" spans="2:7" x14ac:dyDescent="0.25">
      <c r="B29" s="1" t="s">
        <v>18</v>
      </c>
      <c r="C29" s="23">
        <v>8.1280527758281901E-2</v>
      </c>
      <c r="D29" s="23">
        <v>0.11674163999174582</v>
      </c>
      <c r="E29" s="23">
        <v>8.6816691610146685E-2</v>
      </c>
      <c r="F29" s="24"/>
    </row>
    <row r="30" spans="2:7" x14ac:dyDescent="0.25">
      <c r="B30" s="1" t="s">
        <v>19</v>
      </c>
      <c r="C30" s="23">
        <v>0.28135162956308862</v>
      </c>
      <c r="D30" s="23">
        <v>0.2535140747018943</v>
      </c>
      <c r="E30" s="23">
        <v>0.27700565011573791</v>
      </c>
      <c r="F30" s="24"/>
    </row>
    <row r="31" spans="2:7" x14ac:dyDescent="0.25">
      <c r="B31" s="1" t="s">
        <v>20</v>
      </c>
      <c r="C31" s="23">
        <v>0.22846333405693486</v>
      </c>
      <c r="D31" s="23">
        <v>0.18758695639113404</v>
      </c>
      <c r="E31" s="23">
        <v>0.2220817427819993</v>
      </c>
      <c r="F31" s="24"/>
    </row>
    <row r="32" spans="2:7" x14ac:dyDescent="0.25">
      <c r="B32" s="3" t="s">
        <v>21</v>
      </c>
      <c r="C32" s="23">
        <v>9.5639274517072798E-2</v>
      </c>
      <c r="D32" s="23">
        <v>8.3094317727078162E-2</v>
      </c>
      <c r="E32" s="23">
        <v>9.3680764703654301E-2</v>
      </c>
      <c r="F32" s="24"/>
    </row>
    <row r="33" spans="2:8" x14ac:dyDescent="0.25">
      <c r="B33" s="1" t="s">
        <v>22</v>
      </c>
      <c r="C33" s="23">
        <v>4.5743683809971306E-2</v>
      </c>
      <c r="D33" s="23">
        <v>4.2471824127289157E-2</v>
      </c>
      <c r="E33" s="23">
        <v>4.5232883382043891E-2</v>
      </c>
      <c r="F33" s="24"/>
    </row>
    <row r="34" spans="2:8" x14ac:dyDescent="0.25">
      <c r="B34" s="1" t="s">
        <v>23</v>
      </c>
      <c r="C34" s="23">
        <v>2.8886076109855389E-2</v>
      </c>
      <c r="D34" s="23">
        <v>4.1327919859471603E-2</v>
      </c>
      <c r="E34" s="23">
        <v>3.0828487988075415E-2</v>
      </c>
      <c r="F34" s="24"/>
    </row>
    <row r="35" spans="2:8" x14ac:dyDescent="0.25">
      <c r="B35" s="1" t="s">
        <v>0</v>
      </c>
      <c r="C35" s="23">
        <v>3.4451481040556439E-2</v>
      </c>
      <c r="D35" s="23">
        <v>9.1318435586865421E-2</v>
      </c>
      <c r="E35" s="23">
        <v>4.3329509909256207E-2</v>
      </c>
      <c r="F35" s="24"/>
    </row>
    <row r="36" spans="2:8" x14ac:dyDescent="0.25">
      <c r="B36" s="1" t="s">
        <v>26</v>
      </c>
      <c r="C36" s="23">
        <v>0</v>
      </c>
      <c r="D36" s="23">
        <v>3.6791266267905354E-2</v>
      </c>
      <c r="E36" s="23">
        <v>5.7438265623403545E-3</v>
      </c>
      <c r="F36" s="61"/>
      <c r="G36" s="62"/>
      <c r="H36" s="61"/>
    </row>
    <row r="37" spans="2:8" x14ac:dyDescent="0.25">
      <c r="B37" s="1" t="s">
        <v>27</v>
      </c>
      <c r="C37" s="23">
        <v>0</v>
      </c>
      <c r="D37" s="23">
        <v>3.5098311244153482E-2</v>
      </c>
      <c r="E37" s="23">
        <v>5.4795236170852128E-3</v>
      </c>
      <c r="F37" s="61"/>
      <c r="G37" s="62"/>
      <c r="H37" s="61"/>
    </row>
    <row r="38" spans="2:8" x14ac:dyDescent="0.25">
      <c r="B38" s="1" t="s">
        <v>28</v>
      </c>
      <c r="C38" s="23">
        <v>0</v>
      </c>
      <c r="D38" s="23">
        <v>1.9428858074806484E-2</v>
      </c>
      <c r="E38" s="23">
        <v>3.0332196308058179E-3</v>
      </c>
      <c r="F38" s="61"/>
      <c r="G38" s="62"/>
      <c r="H38" s="61"/>
    </row>
    <row r="39" spans="2:8" x14ac:dyDescent="0.25">
      <c r="B39" s="1" t="s">
        <v>9</v>
      </c>
      <c r="C39" s="23">
        <v>2.8142423662364441E-2</v>
      </c>
      <c r="D39" s="23">
        <v>0</v>
      </c>
      <c r="E39" s="23">
        <v>2.3748848312620776E-2</v>
      </c>
      <c r="F39" s="23"/>
      <c r="G39" s="62"/>
      <c r="H39" s="61"/>
    </row>
    <row r="40" spans="2:8" x14ac:dyDescent="0.25">
      <c r="B40" s="1" t="s">
        <v>31</v>
      </c>
      <c r="C40" s="23">
        <v>6.3090573781920782E-3</v>
      </c>
      <c r="D40" s="23">
        <v>1.279350258073134E-4</v>
      </c>
      <c r="E40" s="23">
        <v>5.3240917864043015E-3</v>
      </c>
      <c r="F40" s="23"/>
      <c r="G40" s="62"/>
      <c r="H40" s="61"/>
    </row>
    <row r="41" spans="2:8" x14ac:dyDescent="0.25">
      <c r="C41" s="14"/>
      <c r="E41" s="25"/>
    </row>
    <row r="42" spans="2:8" x14ac:dyDescent="0.25">
      <c r="C42" s="14"/>
      <c r="E42" s="25"/>
    </row>
    <row r="43" spans="2:8" ht="20.25" x14ac:dyDescent="0.25">
      <c r="B43" s="10" t="s">
        <v>61</v>
      </c>
      <c r="C43" s="11"/>
      <c r="D43" s="11"/>
      <c r="E43" s="11"/>
      <c r="F43" s="12"/>
    </row>
    <row r="44" spans="2:8" ht="18" x14ac:dyDescent="0.25">
      <c r="B44" s="20" t="s">
        <v>198</v>
      </c>
      <c r="C44" s="21" t="s">
        <v>195</v>
      </c>
      <c r="D44" s="21" t="s">
        <v>196</v>
      </c>
      <c r="E44" s="21" t="s">
        <v>197</v>
      </c>
      <c r="F44" s="22"/>
    </row>
    <row r="45" spans="2:8" x14ac:dyDescent="0.25">
      <c r="B45" s="26" t="s">
        <v>39</v>
      </c>
      <c r="C45" s="27">
        <v>188730.23143093722</v>
      </c>
      <c r="D45" s="27">
        <v>106701.21251455897</v>
      </c>
      <c r="E45" s="28">
        <v>13.25435725147425</v>
      </c>
      <c r="G45" s="29"/>
    </row>
    <row r="46" spans="2:8" x14ac:dyDescent="0.25">
      <c r="B46" s="26" t="s">
        <v>40</v>
      </c>
      <c r="C46" s="27">
        <v>9224.8852251078861</v>
      </c>
      <c r="D46" s="27">
        <v>9224.8852251078861</v>
      </c>
      <c r="E46" s="28">
        <v>6.1430778625949252</v>
      </c>
      <c r="G46" s="29"/>
    </row>
    <row r="47" spans="2:8" x14ac:dyDescent="0.25">
      <c r="B47" s="26" t="s">
        <v>41</v>
      </c>
      <c r="C47" s="27">
        <v>10816.944236529613</v>
      </c>
      <c r="D47" s="27">
        <v>3947.3565246976314</v>
      </c>
      <c r="E47" s="28">
        <v>6.6385847452969493</v>
      </c>
      <c r="G47" s="29"/>
    </row>
    <row r="48" spans="2:8" x14ac:dyDescent="0.25">
      <c r="B48" s="26" t="s">
        <v>42</v>
      </c>
      <c r="C48" s="27">
        <v>36668.475533477409</v>
      </c>
      <c r="D48" s="27">
        <v>21288.546205473387</v>
      </c>
      <c r="E48" s="28">
        <v>6.0439146793334482</v>
      </c>
      <c r="G48" s="29"/>
    </row>
    <row r="49" spans="1:7" x14ac:dyDescent="0.25">
      <c r="B49" s="26" t="s">
        <v>43</v>
      </c>
      <c r="C49" s="27">
        <v>101436.44624625679</v>
      </c>
      <c r="D49" s="27">
        <v>40655.323118589418</v>
      </c>
      <c r="E49" s="28">
        <v>12.257376631616269</v>
      </c>
      <c r="G49" s="29"/>
    </row>
    <row r="50" spans="1:7" x14ac:dyDescent="0.25">
      <c r="B50" s="26" t="s">
        <v>0</v>
      </c>
      <c r="C50" s="27">
        <v>16097.459109430101</v>
      </c>
      <c r="D50" s="27">
        <v>13984.360003628222</v>
      </c>
      <c r="E50" s="28">
        <v>8.577085165649537</v>
      </c>
      <c r="G50" s="29"/>
    </row>
    <row r="51" spans="1:7" x14ac:dyDescent="0.25">
      <c r="B51" s="30" t="s">
        <v>1</v>
      </c>
      <c r="C51" s="27">
        <f>+SUM(C45:C50)</f>
        <v>362974.44178173901</v>
      </c>
      <c r="D51" s="27">
        <f>+SUM(D45:D50)</f>
        <v>195801.68359205549</v>
      </c>
      <c r="E51" s="28">
        <v>10.4929538763498</v>
      </c>
    </row>
    <row r="52" spans="1:7" x14ac:dyDescent="0.25">
      <c r="B52" s="16"/>
      <c r="C52" s="27"/>
      <c r="D52" s="27"/>
      <c r="E52" s="28"/>
    </row>
    <row r="53" spans="1:7" ht="18.75" x14ac:dyDescent="0.25">
      <c r="A53" s="31"/>
      <c r="B53" s="32" t="s">
        <v>44</v>
      </c>
      <c r="C53" s="33"/>
      <c r="D53" s="33"/>
      <c r="E53" s="33"/>
      <c r="F53" s="34"/>
    </row>
    <row r="54" spans="1:7" x14ac:dyDescent="0.25">
      <c r="A54" s="31"/>
      <c r="B54" s="20" t="s">
        <v>45</v>
      </c>
      <c r="C54" s="35" t="s">
        <v>49</v>
      </c>
      <c r="D54" s="36" t="s">
        <v>36</v>
      </c>
      <c r="E54" s="37" t="s">
        <v>5</v>
      </c>
      <c r="F54" s="37"/>
    </row>
    <row r="55" spans="1:7" x14ac:dyDescent="0.25">
      <c r="A55" s="31"/>
      <c r="B55" s="27" t="s">
        <v>48</v>
      </c>
      <c r="C55" s="27" t="s">
        <v>52</v>
      </c>
      <c r="D55" s="27">
        <v>1799.3511500800016</v>
      </c>
      <c r="E55" s="38">
        <v>5.7438265623403345E-3</v>
      </c>
      <c r="F55" s="31"/>
      <c r="G55" s="39"/>
    </row>
    <row r="56" spans="1:7" x14ac:dyDescent="0.25">
      <c r="A56" s="31"/>
      <c r="B56" s="27" t="s">
        <v>50</v>
      </c>
      <c r="C56" s="27" t="s">
        <v>54</v>
      </c>
      <c r="D56" s="27">
        <v>84492.281505610794</v>
      </c>
      <c r="E56" s="38">
        <v>0.26971334128032026</v>
      </c>
      <c r="F56" s="40"/>
      <c r="G56" s="41"/>
    </row>
    <row r="57" spans="1:7" x14ac:dyDescent="0.25">
      <c r="A57" s="31"/>
      <c r="B57" s="27" t="s">
        <v>51</v>
      </c>
      <c r="C57" s="27" t="s">
        <v>53</v>
      </c>
      <c r="D57" s="27">
        <v>8747.5350356100098</v>
      </c>
      <c r="E57" s="38">
        <v>2.7923579058098551E-2</v>
      </c>
      <c r="F57" s="59"/>
      <c r="G57" s="41"/>
    </row>
    <row r="58" spans="1:7" x14ac:dyDescent="0.25">
      <c r="A58" s="31"/>
      <c r="B58" s="60" t="s">
        <v>201</v>
      </c>
      <c r="C58" s="27" t="s">
        <v>202</v>
      </c>
      <c r="D58" s="27">
        <v>6.2757548400000003</v>
      </c>
      <c r="E58" s="38">
        <v>2.0033247733287202E-5</v>
      </c>
      <c r="F58" s="41"/>
      <c r="G58" s="41"/>
    </row>
    <row r="59" spans="1:7" x14ac:dyDescent="0.25">
      <c r="B59" s="42" t="s">
        <v>1</v>
      </c>
      <c r="C59" s="27"/>
      <c r="D59" s="27">
        <f>+SUM(D55:D58)</f>
        <v>95045.443446140809</v>
      </c>
      <c r="E59" s="43">
        <f>+SUM(E55:E58)</f>
        <v>0.30340078014849248</v>
      </c>
      <c r="F59" s="40"/>
    </row>
    <row r="60" spans="1:7" s="31" customFormat="1" x14ac:dyDescent="0.25">
      <c r="A60" s="3"/>
      <c r="B60" s="30"/>
      <c r="C60" s="27"/>
      <c r="D60" s="27"/>
      <c r="E60" s="28"/>
      <c r="F60" s="39"/>
    </row>
    <row r="61" spans="1:7" s="31" customFormat="1" ht="63" customHeight="1" x14ac:dyDescent="0.25">
      <c r="B61" s="44" t="s">
        <v>55</v>
      </c>
      <c r="C61" s="44"/>
      <c r="D61" s="33"/>
      <c r="E61" s="33"/>
      <c r="F61" s="34"/>
    </row>
    <row r="62" spans="1:7" s="31" customFormat="1" x14ac:dyDescent="0.25">
      <c r="B62" s="35" t="s">
        <v>56</v>
      </c>
      <c r="C62" s="35" t="s">
        <v>57</v>
      </c>
      <c r="D62" s="36" t="s">
        <v>36</v>
      </c>
      <c r="E62" s="37" t="s">
        <v>5</v>
      </c>
      <c r="F62" s="37"/>
    </row>
    <row r="63" spans="1:7" s="31" customFormat="1" x14ac:dyDescent="0.25">
      <c r="B63" s="60" t="s">
        <v>262</v>
      </c>
      <c r="C63" s="60" t="s">
        <v>269</v>
      </c>
      <c r="D63" s="90">
        <v>34.7920753</v>
      </c>
      <c r="E63" s="24">
        <v>1.1108076456934525E-4</v>
      </c>
    </row>
    <row r="64" spans="1:7" s="89" customFormat="1" x14ac:dyDescent="0.25">
      <c r="B64" s="60" t="s">
        <v>263</v>
      </c>
      <c r="C64" s="60" t="s">
        <v>268</v>
      </c>
      <c r="D64" s="90">
        <v>822.21479133000048</v>
      </c>
      <c r="E64" s="24">
        <v>2.6250876636025539E-3</v>
      </c>
    </row>
    <row r="65" spans="2:6" s="89" customFormat="1" x14ac:dyDescent="0.25">
      <c r="B65" s="60" t="s">
        <v>264</v>
      </c>
      <c r="C65" s="60" t="s">
        <v>267</v>
      </c>
      <c r="D65" s="90">
        <v>942.34428345000003</v>
      </c>
      <c r="E65" s="24">
        <v>3.0086254582570933E-3</v>
      </c>
    </row>
    <row r="66" spans="2:6" s="31" customFormat="1" x14ac:dyDescent="0.25">
      <c r="B66" s="60" t="s">
        <v>265</v>
      </c>
      <c r="C66" s="60" t="s">
        <v>266</v>
      </c>
      <c r="D66" s="90">
        <v>69201.700062891163</v>
      </c>
      <c r="E66" s="24">
        <v>0.22094047814631104</v>
      </c>
      <c r="F66" s="40"/>
    </row>
    <row r="67" spans="2:6" s="31" customFormat="1" x14ac:dyDescent="0.25">
      <c r="B67" s="42" t="s">
        <v>1</v>
      </c>
      <c r="C67" s="47"/>
      <c r="D67" s="90">
        <v>71001.051212971157</v>
      </c>
      <c r="E67" s="91">
        <v>0.22668527203274003</v>
      </c>
      <c r="F67" s="40"/>
    </row>
    <row r="68" spans="2:6" s="31" customFormat="1" ht="15" customHeight="1" x14ac:dyDescent="0.25">
      <c r="B68" s="92" t="s">
        <v>58</v>
      </c>
      <c r="C68" s="92"/>
      <c r="D68" s="92"/>
      <c r="E68" s="92"/>
      <c r="F68" s="40"/>
    </row>
    <row r="69" spans="2:6" s="31" customFormat="1" ht="27.75" customHeight="1" x14ac:dyDescent="0.25">
      <c r="B69" s="92"/>
      <c r="C69" s="92"/>
      <c r="D69" s="92"/>
      <c r="E69" s="92"/>
      <c r="F69" s="40"/>
    </row>
    <row r="70" spans="2:6" s="31" customFormat="1" x14ac:dyDescent="0.25">
      <c r="B70" s="42"/>
      <c r="C70" s="27"/>
      <c r="D70" s="27"/>
      <c r="E70" s="45"/>
      <c r="F70" s="40"/>
    </row>
  </sheetData>
  <mergeCells count="1">
    <mergeCell ref="B68:E69"/>
  </mergeCells>
  <hyperlinks>
    <hyperlink ref="C4" r:id="rId1" xr:uid="{00000000-0004-0000-0000-000001000000}"/>
  </hyperlinks>
  <printOptions horizontalCentered="1"/>
  <pageMargins left="0.19685039370078741" right="0.19685039370078741" top="0.74803149606299213" bottom="0.74803149606299213" header="0.31496062992125984" footer="0.31496062992125984"/>
  <pageSetup paperSize="9" scale="54"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FD12A-0EBA-4A5E-9FB5-E5DC57A8A2E8}">
  <dimension ref="A1:E146"/>
  <sheetViews>
    <sheetView zoomScale="70" zoomScaleNormal="70" workbookViewId="0">
      <selection activeCell="C3" sqref="C3"/>
    </sheetView>
  </sheetViews>
  <sheetFormatPr defaultRowHeight="15" x14ac:dyDescent="0.25"/>
  <cols>
    <col min="1" max="1" width="4.5703125" style="3" customWidth="1"/>
    <col min="2" max="2" width="47.5703125" style="1" customWidth="1"/>
    <col min="3" max="4" width="42.7109375" style="1" customWidth="1"/>
    <col min="5" max="5" width="42.7109375" style="2" customWidth="1"/>
  </cols>
  <sheetData>
    <row r="1" spans="2:5" s="3" customFormat="1" ht="48" customHeight="1" x14ac:dyDescent="0.25">
      <c r="B1" s="1"/>
      <c r="C1" s="1"/>
      <c r="D1" s="1"/>
      <c r="E1" s="1"/>
    </row>
    <row r="2" spans="2:5" ht="30.75" x14ac:dyDescent="0.25">
      <c r="B2" s="58" t="s">
        <v>38</v>
      </c>
      <c r="C2" s="2"/>
      <c r="D2" s="5"/>
    </row>
    <row r="3" spans="2:5" ht="30.75" x14ac:dyDescent="0.25">
      <c r="B3" s="4"/>
      <c r="C3" s="2"/>
      <c r="D3" s="5"/>
    </row>
    <row r="4" spans="2:5" ht="18.75" x14ac:dyDescent="0.25">
      <c r="B4" s="10" t="s">
        <v>193</v>
      </c>
      <c r="C4" s="11"/>
      <c r="D4" s="11"/>
      <c r="E4" s="12"/>
    </row>
    <row r="5" spans="2:5" ht="18" x14ac:dyDescent="0.25">
      <c r="B5" s="35" t="s">
        <v>60</v>
      </c>
      <c r="C5" s="35" t="s">
        <v>194</v>
      </c>
      <c r="D5" s="35" t="s">
        <v>200</v>
      </c>
      <c r="E5" s="35" t="s">
        <v>199</v>
      </c>
    </row>
    <row r="6" spans="2:5" x14ac:dyDescent="0.25">
      <c r="B6" s="52" t="s">
        <v>62</v>
      </c>
      <c r="C6" s="49">
        <v>0.11417821337584498</v>
      </c>
      <c r="D6" s="23">
        <v>0.80353176544375693</v>
      </c>
      <c r="E6" s="24">
        <v>2.7923579058098582E-2</v>
      </c>
    </row>
    <row r="7" spans="2:5" x14ac:dyDescent="0.25">
      <c r="B7" s="52" t="s">
        <v>65</v>
      </c>
      <c r="C7" s="49">
        <v>0.1483355644445489</v>
      </c>
      <c r="D7" s="23">
        <v>1</v>
      </c>
      <c r="E7" s="24">
        <v>0</v>
      </c>
    </row>
    <row r="8" spans="2:5" x14ac:dyDescent="0.25">
      <c r="B8" s="52" t="s">
        <v>63</v>
      </c>
      <c r="C8" s="49">
        <v>0.15176785401293491</v>
      </c>
      <c r="D8" s="23">
        <v>0.70065309784910301</v>
      </c>
      <c r="E8" s="24">
        <v>2.7923579058098582E-2</v>
      </c>
    </row>
    <row r="9" spans="2:5" x14ac:dyDescent="0.25">
      <c r="B9" s="52" t="s">
        <v>64</v>
      </c>
      <c r="C9" s="49">
        <v>0.16030465766749383</v>
      </c>
      <c r="D9" s="23">
        <v>1</v>
      </c>
      <c r="E9" s="24">
        <v>0</v>
      </c>
    </row>
    <row r="10" spans="2:5" x14ac:dyDescent="0.25">
      <c r="B10" s="52" t="s">
        <v>66</v>
      </c>
      <c r="C10" s="49">
        <v>0.19697892786862833</v>
      </c>
      <c r="D10" s="38">
        <v>0.74392414864071188</v>
      </c>
      <c r="E10" s="24">
        <v>2.7923579058098582E-2</v>
      </c>
    </row>
    <row r="11" spans="2:5" x14ac:dyDescent="0.25">
      <c r="B11" s="52" t="s">
        <v>67</v>
      </c>
      <c r="C11" s="49">
        <v>0.22992702525196931</v>
      </c>
      <c r="D11" s="23">
        <v>0.2181456151398648</v>
      </c>
      <c r="E11" s="24">
        <v>2.7923579058098582E-2</v>
      </c>
    </row>
    <row r="12" spans="2:5" x14ac:dyDescent="0.25">
      <c r="B12" s="52" t="s">
        <v>68</v>
      </c>
      <c r="C12" s="50">
        <v>0.24588289829572521</v>
      </c>
      <c r="D12" s="23">
        <v>0.37851755109933677</v>
      </c>
      <c r="E12" s="24">
        <v>2.7923579058098582E-2</v>
      </c>
    </row>
    <row r="13" spans="2:5" x14ac:dyDescent="0.25">
      <c r="B13" s="52" t="s">
        <v>69</v>
      </c>
      <c r="C13" s="49">
        <v>0.27645562010589791</v>
      </c>
      <c r="D13" s="23">
        <v>0.55077439377236459</v>
      </c>
      <c r="E13" s="24">
        <v>2.7923579058098582E-2</v>
      </c>
    </row>
    <row r="14" spans="2:5" x14ac:dyDescent="0.25">
      <c r="B14" s="52" t="s">
        <v>74</v>
      </c>
      <c r="C14" s="49">
        <v>0.32061893665877783</v>
      </c>
      <c r="D14" s="23">
        <v>2.7832153523198112E-2</v>
      </c>
      <c r="E14" s="24">
        <v>2.7923579058098582E-2</v>
      </c>
    </row>
    <row r="15" spans="2:5" x14ac:dyDescent="0.25">
      <c r="B15" s="52" t="s">
        <v>72</v>
      </c>
      <c r="C15" s="49">
        <v>0.34241663745337753</v>
      </c>
      <c r="D15" s="23">
        <v>0.43809269329464873</v>
      </c>
      <c r="E15" s="24">
        <v>2.7923579058098582E-2</v>
      </c>
    </row>
    <row r="16" spans="2:5" x14ac:dyDescent="0.25">
      <c r="B16" s="52" t="s">
        <v>71</v>
      </c>
      <c r="C16" s="49">
        <v>0.36096809102327859</v>
      </c>
      <c r="D16" s="23">
        <v>0.39791248485781844</v>
      </c>
      <c r="E16" s="24">
        <v>2.7923579058098582E-2</v>
      </c>
    </row>
    <row r="17" spans="1:5" x14ac:dyDescent="0.25">
      <c r="B17" s="52" t="s">
        <v>73</v>
      </c>
      <c r="C17" s="49">
        <v>0.3674219231369521</v>
      </c>
      <c r="D17" s="23">
        <v>0.18877660677170988</v>
      </c>
      <c r="E17" s="24">
        <v>2.7923579058098582E-2</v>
      </c>
    </row>
    <row r="18" spans="1:5" x14ac:dyDescent="0.25">
      <c r="B18" s="52" t="s">
        <v>91</v>
      </c>
      <c r="C18" s="49">
        <v>0.37387913528168792</v>
      </c>
      <c r="D18" s="23">
        <v>0.46240875579633289</v>
      </c>
      <c r="E18" s="24">
        <v>2.7923579058098582E-2</v>
      </c>
    </row>
    <row r="19" spans="1:5" x14ac:dyDescent="0.25">
      <c r="B19" s="52" t="s">
        <v>77</v>
      </c>
      <c r="C19" s="49">
        <v>0.38537640898137221</v>
      </c>
      <c r="D19" s="23">
        <v>7.3774983555861734E-2</v>
      </c>
      <c r="E19" s="24">
        <v>2.7923579058098582E-2</v>
      </c>
    </row>
    <row r="20" spans="1:5" x14ac:dyDescent="0.25">
      <c r="B20" s="52" t="s">
        <v>76</v>
      </c>
      <c r="C20" s="49">
        <v>0.40295229196068921</v>
      </c>
      <c r="D20" s="23">
        <v>0.44739934690806149</v>
      </c>
      <c r="E20" s="24">
        <v>2.7923579058098582E-2</v>
      </c>
    </row>
    <row r="21" spans="1:5" x14ac:dyDescent="0.25">
      <c r="A21" s="31"/>
      <c r="B21" s="52" t="s">
        <v>205</v>
      </c>
      <c r="C21" s="51">
        <v>0.409967203605829</v>
      </c>
      <c r="D21" s="43">
        <v>0.21476560886826765</v>
      </c>
      <c r="E21" s="24">
        <v>2.7923579058098582E-2</v>
      </c>
    </row>
    <row r="22" spans="1:5" x14ac:dyDescent="0.25">
      <c r="A22" s="31"/>
      <c r="B22" s="52" t="s">
        <v>204</v>
      </c>
      <c r="C22" s="49">
        <v>0.40996720360582911</v>
      </c>
      <c r="D22" s="38">
        <v>0.21476560886826765</v>
      </c>
      <c r="E22" s="24">
        <v>2.7923579058098582E-2</v>
      </c>
    </row>
    <row r="23" spans="1:5" x14ac:dyDescent="0.25">
      <c r="A23" s="31"/>
      <c r="B23" s="52" t="s">
        <v>75</v>
      </c>
      <c r="C23" s="49">
        <v>0.41023210999999904</v>
      </c>
      <c r="D23" s="38">
        <v>0.1841231975</v>
      </c>
      <c r="E23" s="24">
        <v>2.7923579058098582E-2</v>
      </c>
    </row>
    <row r="24" spans="1:5" x14ac:dyDescent="0.25">
      <c r="A24" s="31"/>
      <c r="B24" s="52" t="s">
        <v>79</v>
      </c>
      <c r="C24" s="49">
        <v>0.41234431059322568</v>
      </c>
      <c r="D24" s="38">
        <v>0.37844386850307027</v>
      </c>
      <c r="E24" s="24">
        <v>2.7923579058098582E-2</v>
      </c>
    </row>
    <row r="25" spans="1:5" x14ac:dyDescent="0.25">
      <c r="A25" s="31"/>
      <c r="B25" s="52" t="s">
        <v>81</v>
      </c>
      <c r="C25" s="49">
        <v>0.42080261628283921</v>
      </c>
      <c r="D25" s="38">
        <v>0.30966107839311602</v>
      </c>
      <c r="E25" s="24">
        <v>2.7923579058098582E-2</v>
      </c>
    </row>
    <row r="26" spans="1:5" x14ac:dyDescent="0.25">
      <c r="A26" s="31"/>
      <c r="B26" s="52" t="s">
        <v>80</v>
      </c>
      <c r="C26" s="49">
        <v>0.42177948780203833</v>
      </c>
      <c r="D26" s="38">
        <v>0.20900141644752229</v>
      </c>
      <c r="E26" s="24">
        <v>2.7923579058098582E-2</v>
      </c>
    </row>
    <row r="27" spans="1:5" x14ac:dyDescent="0.25">
      <c r="A27" s="31"/>
      <c r="B27" s="52" t="s">
        <v>70</v>
      </c>
      <c r="C27" s="49">
        <v>0.43880556459471604</v>
      </c>
      <c r="D27" s="38">
        <v>0.31708695319657665</v>
      </c>
      <c r="E27" s="24">
        <v>2.7923579058098582E-2</v>
      </c>
    </row>
    <row r="28" spans="1:5" x14ac:dyDescent="0.25">
      <c r="A28" s="31"/>
      <c r="B28" s="52" t="s">
        <v>78</v>
      </c>
      <c r="C28" s="49">
        <v>0.44007127683521807</v>
      </c>
      <c r="D28" s="38">
        <v>0.18828123105687705</v>
      </c>
      <c r="E28" s="24">
        <v>2.7923579058098582E-2</v>
      </c>
    </row>
    <row r="29" spans="1:5" x14ac:dyDescent="0.25">
      <c r="B29" s="52" t="s">
        <v>83</v>
      </c>
      <c r="C29" s="49">
        <v>0.45330171200461128</v>
      </c>
      <c r="D29" s="38">
        <v>0.18415503268356295</v>
      </c>
      <c r="E29" s="24">
        <v>2.7923579058098582E-2</v>
      </c>
    </row>
    <row r="30" spans="1:5" x14ac:dyDescent="0.25">
      <c r="B30" s="52" t="s">
        <v>82</v>
      </c>
      <c r="C30" s="49">
        <v>0.4735763777879064</v>
      </c>
      <c r="D30" s="38">
        <v>0.25180974366507441</v>
      </c>
      <c r="E30" s="24">
        <v>2.7923579058098582E-2</v>
      </c>
    </row>
    <row r="31" spans="1:5" x14ac:dyDescent="0.25">
      <c r="B31" s="52" t="s">
        <v>85</v>
      </c>
      <c r="C31" s="49">
        <v>0.48309558440556105</v>
      </c>
      <c r="D31" s="38">
        <v>0.22940465947135777</v>
      </c>
      <c r="E31" s="24">
        <v>2.7923579058098582E-2</v>
      </c>
    </row>
    <row r="32" spans="1:5" x14ac:dyDescent="0.25">
      <c r="B32" s="52" t="s">
        <v>88</v>
      </c>
      <c r="C32" s="49">
        <v>0.48690115825385422</v>
      </c>
      <c r="D32" s="38">
        <v>0.35500390441221558</v>
      </c>
      <c r="E32" s="24">
        <v>2.7923579058098582E-2</v>
      </c>
    </row>
    <row r="33" spans="2:5" x14ac:dyDescent="0.25">
      <c r="B33" s="52" t="s">
        <v>84</v>
      </c>
      <c r="C33" s="49">
        <v>0.50015157736949356</v>
      </c>
      <c r="D33" s="38">
        <v>0.22786361694622589</v>
      </c>
      <c r="E33" s="24">
        <v>2.7923579058098582E-2</v>
      </c>
    </row>
    <row r="34" spans="2:5" x14ac:dyDescent="0.25">
      <c r="B34" s="52" t="s">
        <v>203</v>
      </c>
      <c r="C34" s="49">
        <v>0.50373111193674225</v>
      </c>
      <c r="D34" s="38">
        <v>0.15432446761305993</v>
      </c>
      <c r="E34" s="24">
        <v>2.7923579058098582E-2</v>
      </c>
    </row>
    <row r="35" spans="2:5" x14ac:dyDescent="0.25">
      <c r="B35" s="52" t="s">
        <v>96</v>
      </c>
      <c r="C35" s="49">
        <v>0.51231207831723957</v>
      </c>
      <c r="D35" s="38">
        <v>0.16725117737149831</v>
      </c>
      <c r="E35" s="24">
        <v>2.7923579058098582E-2</v>
      </c>
    </row>
    <row r="36" spans="2:5" x14ac:dyDescent="0.25">
      <c r="B36" s="52" t="s">
        <v>89</v>
      </c>
      <c r="C36" s="49">
        <v>0.51329058349207735</v>
      </c>
      <c r="D36" s="38">
        <v>0.11869597225905713</v>
      </c>
      <c r="E36" s="24">
        <v>2.7923579058098582E-2</v>
      </c>
    </row>
    <row r="37" spans="2:5" x14ac:dyDescent="0.25">
      <c r="B37" s="52" t="s">
        <v>93</v>
      </c>
      <c r="C37" s="49">
        <v>0.51836999191003352</v>
      </c>
      <c r="D37" s="38">
        <v>0.3570738137144896</v>
      </c>
      <c r="E37" s="24">
        <v>2.7923579058098582E-2</v>
      </c>
    </row>
    <row r="38" spans="2:5" x14ac:dyDescent="0.25">
      <c r="B38" s="52" t="s">
        <v>206</v>
      </c>
      <c r="C38" s="49">
        <v>0.52145359842665162</v>
      </c>
      <c r="D38" s="38">
        <v>0.15274454679594637</v>
      </c>
      <c r="E38" s="24">
        <v>2.7923579058098582E-2</v>
      </c>
    </row>
    <row r="39" spans="2:5" x14ac:dyDescent="0.25">
      <c r="B39" s="52" t="s">
        <v>92</v>
      </c>
      <c r="C39" s="49">
        <v>0.52308144928666411</v>
      </c>
      <c r="D39" s="38">
        <v>0.23057111482643544</v>
      </c>
      <c r="E39" s="24">
        <v>2.7923579058098582E-2</v>
      </c>
    </row>
    <row r="40" spans="2:5" x14ac:dyDescent="0.25">
      <c r="B40" s="52" t="s">
        <v>87</v>
      </c>
      <c r="C40" s="49">
        <v>0.52826465370383524</v>
      </c>
      <c r="D40" s="38">
        <v>0.15712711215746325</v>
      </c>
      <c r="E40" s="24">
        <v>2.7923579058098582E-2</v>
      </c>
    </row>
    <row r="41" spans="2:5" x14ac:dyDescent="0.25">
      <c r="B41" s="52" t="s">
        <v>90</v>
      </c>
      <c r="C41" s="49">
        <v>0.52906911909998611</v>
      </c>
      <c r="D41" s="38">
        <v>0.23814163971865773</v>
      </c>
      <c r="E41" s="24">
        <v>2.7923579058098582E-2</v>
      </c>
    </row>
    <row r="42" spans="2:5" x14ac:dyDescent="0.25">
      <c r="B42" s="52" t="s">
        <v>86</v>
      </c>
      <c r="C42" s="49">
        <v>0.52944763125049121</v>
      </c>
      <c r="D42" s="38">
        <v>0.28955592701876992</v>
      </c>
      <c r="E42" s="24">
        <v>2.7923579058098582E-2</v>
      </c>
    </row>
    <row r="43" spans="2:5" x14ac:dyDescent="0.25">
      <c r="B43" s="52" t="s">
        <v>100</v>
      </c>
      <c r="C43" s="49">
        <v>0.53279108765329541</v>
      </c>
      <c r="D43" s="38">
        <v>0.38656181217789976</v>
      </c>
      <c r="E43" s="24">
        <v>2.7923579058098582E-2</v>
      </c>
    </row>
    <row r="44" spans="2:5" x14ac:dyDescent="0.25">
      <c r="B44" s="52" t="s">
        <v>99</v>
      </c>
      <c r="C44" s="49">
        <v>0.54482589550276017</v>
      </c>
      <c r="D44" s="38">
        <v>0.39463189926991576</v>
      </c>
      <c r="E44" s="24">
        <v>2.7923579058098582E-2</v>
      </c>
    </row>
    <row r="45" spans="2:5" x14ac:dyDescent="0.25">
      <c r="B45" s="52" t="s">
        <v>98</v>
      </c>
      <c r="C45" s="49">
        <v>0.5456237388937315</v>
      </c>
      <c r="D45" s="38">
        <v>0.20236043470018961</v>
      </c>
      <c r="E45" s="24">
        <v>2.7923579058098582E-2</v>
      </c>
    </row>
    <row r="46" spans="2:5" x14ac:dyDescent="0.25">
      <c r="B46" s="52" t="s">
        <v>94</v>
      </c>
      <c r="C46" s="49">
        <v>0.55498572065048912</v>
      </c>
      <c r="D46" s="38">
        <v>0.24281514409882751</v>
      </c>
      <c r="E46" s="24">
        <v>2.7923579058098582E-2</v>
      </c>
    </row>
    <row r="47" spans="2:5" x14ac:dyDescent="0.25">
      <c r="B47" s="52" t="s">
        <v>111</v>
      </c>
      <c r="C47" s="49">
        <v>0.55957325049714046</v>
      </c>
      <c r="D47" s="38">
        <v>0.25983160145541151</v>
      </c>
      <c r="E47" s="24">
        <v>2.7923579058098582E-2</v>
      </c>
    </row>
    <row r="48" spans="2:5" x14ac:dyDescent="0.25">
      <c r="B48" s="52" t="s">
        <v>101</v>
      </c>
      <c r="C48" s="49">
        <v>0.56253162767773601</v>
      </c>
      <c r="D48" s="38">
        <v>0.25380548848124479</v>
      </c>
      <c r="E48" s="24">
        <v>2.7923579058098582E-2</v>
      </c>
    </row>
    <row r="49" spans="2:5" x14ac:dyDescent="0.25">
      <c r="B49" s="52" t="s">
        <v>103</v>
      </c>
      <c r="C49" s="49">
        <v>0.56726959680077127</v>
      </c>
      <c r="D49" s="38">
        <v>0.19084418347401291</v>
      </c>
      <c r="E49" s="24">
        <v>2.7923579058098582E-2</v>
      </c>
    </row>
    <row r="50" spans="2:5" x14ac:dyDescent="0.25">
      <c r="B50" s="52" t="s">
        <v>97</v>
      </c>
      <c r="C50" s="49">
        <v>0.56747625729316598</v>
      </c>
      <c r="D50" s="38">
        <v>0.21634235598964813</v>
      </c>
      <c r="E50" s="24">
        <v>2.7923579058098582E-2</v>
      </c>
    </row>
    <row r="51" spans="2:5" x14ac:dyDescent="0.25">
      <c r="B51" s="52" t="s">
        <v>114</v>
      </c>
      <c r="C51" s="49">
        <v>0.56883119266041338</v>
      </c>
      <c r="D51" s="38">
        <v>0.20819944103777649</v>
      </c>
      <c r="E51" s="24">
        <v>2.7923579058098582E-2</v>
      </c>
    </row>
    <row r="52" spans="2:5" x14ac:dyDescent="0.25">
      <c r="B52" s="52" t="s">
        <v>95</v>
      </c>
      <c r="C52" s="49">
        <v>0.58186652972137309</v>
      </c>
      <c r="D52" s="38">
        <v>0.15168137053402189</v>
      </c>
      <c r="E52" s="24">
        <v>2.7923579058098582E-2</v>
      </c>
    </row>
    <row r="53" spans="2:5" x14ac:dyDescent="0.25">
      <c r="B53" s="52" t="s">
        <v>102</v>
      </c>
      <c r="C53" s="49">
        <v>0.58969528879723132</v>
      </c>
      <c r="D53" s="38">
        <v>0.21527130024025395</v>
      </c>
      <c r="E53" s="24">
        <v>2.7923579058098582E-2</v>
      </c>
    </row>
    <row r="54" spans="2:5" x14ac:dyDescent="0.25">
      <c r="B54" s="52" t="s">
        <v>110</v>
      </c>
      <c r="C54" s="49">
        <v>0.60690575874697039</v>
      </c>
      <c r="D54" s="38">
        <v>0.22211721956133151</v>
      </c>
      <c r="E54" s="24">
        <v>2.7923579058098582E-2</v>
      </c>
    </row>
    <row r="55" spans="2:5" x14ac:dyDescent="0.25">
      <c r="B55" s="52" t="s">
        <v>105</v>
      </c>
      <c r="C55" s="49">
        <v>0.61232247999999911</v>
      </c>
      <c r="D55" s="38">
        <v>0.15257093860000001</v>
      </c>
      <c r="E55" s="24">
        <v>2.7923579058098582E-2</v>
      </c>
    </row>
    <row r="56" spans="2:5" x14ac:dyDescent="0.25">
      <c r="B56" s="52" t="s">
        <v>107</v>
      </c>
      <c r="C56" s="49">
        <v>0.61232248000000122</v>
      </c>
      <c r="D56" s="38">
        <v>0.15257093860000001</v>
      </c>
      <c r="E56" s="24">
        <v>2.7923579058098582E-2</v>
      </c>
    </row>
    <row r="57" spans="2:5" x14ac:dyDescent="0.25">
      <c r="B57" s="52" t="s">
        <v>106</v>
      </c>
      <c r="C57" s="49">
        <v>0.61232248000000167</v>
      </c>
      <c r="D57" s="38">
        <v>0.15257093860000001</v>
      </c>
      <c r="E57" s="24">
        <v>2.7923579058098582E-2</v>
      </c>
    </row>
    <row r="58" spans="2:5" x14ac:dyDescent="0.25">
      <c r="B58" s="52" t="s">
        <v>108</v>
      </c>
      <c r="C58" s="49">
        <v>0.61232248000000211</v>
      </c>
      <c r="D58" s="38">
        <v>0.15257093860000004</v>
      </c>
      <c r="E58" s="24">
        <v>2.7923579058098582E-2</v>
      </c>
    </row>
    <row r="59" spans="2:5" x14ac:dyDescent="0.25">
      <c r="B59" s="52" t="s">
        <v>109</v>
      </c>
      <c r="C59" s="49">
        <v>0.61232248000000256</v>
      </c>
      <c r="D59" s="38">
        <v>0.15257093860000001</v>
      </c>
      <c r="E59" s="24">
        <v>2.7923579058098582E-2</v>
      </c>
    </row>
    <row r="60" spans="2:5" x14ac:dyDescent="0.25">
      <c r="B60" s="52" t="s">
        <v>118</v>
      </c>
      <c r="C60" s="49">
        <v>0.61818513196225555</v>
      </c>
      <c r="D60" s="38">
        <v>0.26429116852109291</v>
      </c>
      <c r="E60" s="24">
        <v>2.7923579058098582E-2</v>
      </c>
    </row>
    <row r="61" spans="2:5" x14ac:dyDescent="0.25">
      <c r="B61" s="52" t="s">
        <v>104</v>
      </c>
      <c r="C61" s="49">
        <v>0.61958660798304388</v>
      </c>
      <c r="D61" s="38">
        <v>0.15298725582195374</v>
      </c>
      <c r="E61" s="24">
        <v>2.7923579058098582E-2</v>
      </c>
    </row>
    <row r="62" spans="2:5" x14ac:dyDescent="0.25">
      <c r="B62" s="52" t="s">
        <v>119</v>
      </c>
      <c r="C62" s="49">
        <v>0.61999273923700293</v>
      </c>
      <c r="D62" s="38">
        <v>0.32611638723941255</v>
      </c>
      <c r="E62" s="24">
        <v>2.7923579058098582E-2</v>
      </c>
    </row>
    <row r="63" spans="2:5" x14ac:dyDescent="0.25">
      <c r="B63" s="52" t="s">
        <v>112</v>
      </c>
      <c r="C63" s="49">
        <v>0.62224591781804639</v>
      </c>
      <c r="D63" s="38">
        <v>0.13479726179846785</v>
      </c>
      <c r="E63" s="24">
        <v>2.7923579058098582E-2</v>
      </c>
    </row>
    <row r="64" spans="2:5" x14ac:dyDescent="0.25">
      <c r="B64" s="52" t="s">
        <v>141</v>
      </c>
      <c r="C64" s="49">
        <v>0.65603471706044525</v>
      </c>
      <c r="D64" s="38">
        <v>0.18405663382865178</v>
      </c>
      <c r="E64" s="24">
        <v>2.7923579058098582E-2</v>
      </c>
    </row>
    <row r="65" spans="2:5" x14ac:dyDescent="0.25">
      <c r="B65" s="52" t="s">
        <v>117</v>
      </c>
      <c r="C65" s="49">
        <v>0.6596898250224229</v>
      </c>
      <c r="D65" s="38">
        <v>0.30762202400747918</v>
      </c>
      <c r="E65" s="24">
        <v>2.7923579058098582E-2</v>
      </c>
    </row>
    <row r="66" spans="2:5" x14ac:dyDescent="0.25">
      <c r="B66" s="52" t="s">
        <v>128</v>
      </c>
      <c r="C66" s="49">
        <v>0.68811722639425676</v>
      </c>
      <c r="D66" s="38">
        <v>0.18472151328471498</v>
      </c>
      <c r="E66" s="24">
        <v>2.7923579058098582E-2</v>
      </c>
    </row>
    <row r="67" spans="2:5" x14ac:dyDescent="0.25">
      <c r="B67" s="52" t="s">
        <v>113</v>
      </c>
      <c r="C67" s="49">
        <v>0.69858198882311973</v>
      </c>
      <c r="D67" s="38">
        <v>0.1561020443879679</v>
      </c>
      <c r="E67" s="24">
        <v>2.7923579058098582E-2</v>
      </c>
    </row>
    <row r="68" spans="2:5" x14ac:dyDescent="0.25">
      <c r="B68" s="52" t="s">
        <v>115</v>
      </c>
      <c r="C68" s="49">
        <v>0.70769625816660686</v>
      </c>
      <c r="D68" s="38">
        <v>0.22411544944276132</v>
      </c>
      <c r="E68" s="24">
        <v>2.7923579058098582E-2</v>
      </c>
    </row>
    <row r="69" spans="2:5" x14ac:dyDescent="0.25">
      <c r="B69" s="52" t="s">
        <v>116</v>
      </c>
      <c r="C69" s="49">
        <v>0.70815788694578041</v>
      </c>
      <c r="D69" s="38">
        <v>0.18804212420397665</v>
      </c>
      <c r="E69" s="24">
        <v>2.7923579058098582E-2</v>
      </c>
    </row>
    <row r="70" spans="2:5" x14ac:dyDescent="0.25">
      <c r="B70" s="52" t="s">
        <v>259</v>
      </c>
      <c r="C70" s="49">
        <v>0.72551221124198118</v>
      </c>
      <c r="D70" s="38">
        <v>0.38093644233139384</v>
      </c>
      <c r="E70" s="24">
        <v>2.7923579058098582E-2</v>
      </c>
    </row>
    <row r="71" spans="2:5" x14ac:dyDescent="0.25">
      <c r="B71" s="52" t="s">
        <v>122</v>
      </c>
      <c r="C71" s="49">
        <v>0.82574620166134294</v>
      </c>
      <c r="D71" s="38">
        <v>9.3105687195627826E-2</v>
      </c>
      <c r="E71" s="24">
        <v>2.7923579058098582E-2</v>
      </c>
    </row>
    <row r="72" spans="2:5" x14ac:dyDescent="0.25">
      <c r="B72" s="52" t="s">
        <v>120</v>
      </c>
      <c r="C72" s="49">
        <v>0.83065744412832943</v>
      </c>
      <c r="D72" s="38">
        <v>0.15493497156553224</v>
      </c>
      <c r="E72" s="24">
        <v>2.7923579058098582E-2</v>
      </c>
    </row>
    <row r="73" spans="2:5" x14ac:dyDescent="0.25">
      <c r="B73" s="52" t="s">
        <v>124</v>
      </c>
      <c r="C73" s="49">
        <v>0.83102937903194896</v>
      </c>
      <c r="D73" s="38">
        <v>0.30505095813808664</v>
      </c>
      <c r="E73" s="24">
        <v>2.7923579058098582E-2</v>
      </c>
    </row>
    <row r="74" spans="2:5" x14ac:dyDescent="0.25">
      <c r="B74" s="52" t="s">
        <v>123</v>
      </c>
      <c r="C74" s="49">
        <v>0.84934667547722065</v>
      </c>
      <c r="D74" s="38">
        <v>0.38295390679202163</v>
      </c>
      <c r="E74" s="24">
        <v>2.7923579058098582E-2</v>
      </c>
    </row>
    <row r="75" spans="2:5" x14ac:dyDescent="0.25">
      <c r="B75" s="52" t="s">
        <v>127</v>
      </c>
      <c r="C75" s="49">
        <v>0.94561760493752822</v>
      </c>
      <c r="D75" s="38">
        <v>0.28905948454604652</v>
      </c>
      <c r="E75" s="24">
        <v>2.7923579058098582E-2</v>
      </c>
    </row>
    <row r="76" spans="2:5" x14ac:dyDescent="0.25">
      <c r="B76" s="52" t="s">
        <v>126</v>
      </c>
      <c r="C76" s="49">
        <v>0.94737221829429863</v>
      </c>
      <c r="D76" s="38">
        <v>0.15943056809559764</v>
      </c>
      <c r="E76" s="24">
        <v>2.7923579058098582E-2</v>
      </c>
    </row>
    <row r="77" spans="2:5" x14ac:dyDescent="0.25">
      <c r="B77" s="52" t="s">
        <v>130</v>
      </c>
      <c r="C77" s="49">
        <v>0.95208199051113396</v>
      </c>
      <c r="D77" s="38">
        <v>0.34634947678496414</v>
      </c>
      <c r="E77" s="24">
        <v>2.7923579058098582E-2</v>
      </c>
    </row>
    <row r="78" spans="2:5" x14ac:dyDescent="0.25">
      <c r="B78" s="52" t="s">
        <v>129</v>
      </c>
      <c r="C78" s="49">
        <v>0.99735277456535953</v>
      </c>
      <c r="D78" s="38">
        <v>0.18650450453224246</v>
      </c>
      <c r="E78" s="24">
        <v>2.7923579058098582E-2</v>
      </c>
    </row>
    <row r="79" spans="2:5" x14ac:dyDescent="0.25">
      <c r="B79" s="52" t="s">
        <v>125</v>
      </c>
      <c r="C79" s="49">
        <v>0.9980606700926492</v>
      </c>
      <c r="D79" s="38">
        <v>9.3156051787930655E-2</v>
      </c>
      <c r="E79" s="24">
        <v>2.7923579058098582E-2</v>
      </c>
    </row>
    <row r="80" spans="2:5" x14ac:dyDescent="0.25">
      <c r="B80" s="52" t="s">
        <v>159</v>
      </c>
      <c r="C80" s="49">
        <v>1.0042648679845176</v>
      </c>
      <c r="D80" s="38">
        <v>0.25762690580549225</v>
      </c>
      <c r="E80" s="24">
        <v>2.7923579058098582E-2</v>
      </c>
    </row>
    <row r="81" spans="2:5" x14ac:dyDescent="0.25">
      <c r="B81" s="52" t="s">
        <v>260</v>
      </c>
      <c r="C81" s="49">
        <v>1.0336652597320966</v>
      </c>
      <c r="D81" s="38">
        <v>0.12035171594315358</v>
      </c>
      <c r="E81" s="24">
        <v>2.7923579058098582E-2</v>
      </c>
    </row>
    <row r="82" spans="2:5" x14ac:dyDescent="0.25">
      <c r="B82" s="52" t="s">
        <v>160</v>
      </c>
      <c r="C82" s="49">
        <v>1.0957353771929208</v>
      </c>
      <c r="D82" s="38">
        <v>0.13931908764960563</v>
      </c>
      <c r="E82" s="24">
        <v>2.7923579058098582E-2</v>
      </c>
    </row>
    <row r="83" spans="2:5" x14ac:dyDescent="0.25">
      <c r="B83" s="52" t="s">
        <v>131</v>
      </c>
      <c r="C83" s="49">
        <v>1.0972897418330327</v>
      </c>
      <c r="D83" s="38">
        <v>0.11186462609745772</v>
      </c>
      <c r="E83" s="24">
        <v>2.7923579058098582E-2</v>
      </c>
    </row>
    <row r="84" spans="2:5" x14ac:dyDescent="0.25">
      <c r="B84" s="52" t="s">
        <v>162</v>
      </c>
      <c r="C84" s="49">
        <v>1.0988169748756274</v>
      </c>
      <c r="D84" s="38">
        <v>0.16873396231857057</v>
      </c>
      <c r="E84" s="24">
        <v>2.7923579058098582E-2</v>
      </c>
    </row>
    <row r="85" spans="2:5" x14ac:dyDescent="0.25">
      <c r="B85" s="52" t="s">
        <v>207</v>
      </c>
      <c r="C85" s="49">
        <v>1.1239348456976253</v>
      </c>
      <c r="D85" s="38">
        <v>0.1423045979075428</v>
      </c>
      <c r="E85" s="24">
        <v>2.7923579058098582E-2</v>
      </c>
    </row>
    <row r="86" spans="2:5" x14ac:dyDescent="0.25">
      <c r="B86" s="52" t="s">
        <v>165</v>
      </c>
      <c r="C86" s="49">
        <v>1.1309342857322089</v>
      </c>
      <c r="D86" s="38">
        <v>7.1202259849561758E-2</v>
      </c>
      <c r="E86" s="24">
        <v>2.7923579058098582E-2</v>
      </c>
    </row>
    <row r="87" spans="2:5" x14ac:dyDescent="0.25">
      <c r="B87" s="52" t="s">
        <v>132</v>
      </c>
      <c r="C87" s="49">
        <v>1.1982996538364719</v>
      </c>
      <c r="D87" s="38">
        <v>0.10209264547013248</v>
      </c>
      <c r="E87" s="24">
        <v>2.7923579058098582E-2</v>
      </c>
    </row>
    <row r="88" spans="2:5" x14ac:dyDescent="0.25">
      <c r="B88" s="52" t="s">
        <v>158</v>
      </c>
      <c r="C88" s="49">
        <v>1.2106247306465152</v>
      </c>
      <c r="D88" s="38">
        <v>6.5603014943448792E-2</v>
      </c>
      <c r="E88" s="24">
        <v>2.7923579058098582E-2</v>
      </c>
    </row>
    <row r="89" spans="2:5" x14ac:dyDescent="0.25">
      <c r="B89" s="52" t="s">
        <v>163</v>
      </c>
      <c r="C89" s="49">
        <v>1.2226593837463633</v>
      </c>
      <c r="D89" s="38">
        <v>0.13702790201052417</v>
      </c>
      <c r="E89" s="24">
        <v>2.7923579058098582E-2</v>
      </c>
    </row>
    <row r="90" spans="2:5" x14ac:dyDescent="0.25">
      <c r="B90" s="52" t="s">
        <v>161</v>
      </c>
      <c r="C90" s="49">
        <v>1.2407328808921501</v>
      </c>
      <c r="D90" s="38">
        <v>0.17191289624681425</v>
      </c>
      <c r="E90" s="24">
        <v>2.7923579058098582E-2</v>
      </c>
    </row>
    <row r="91" spans="2:5" x14ac:dyDescent="0.25">
      <c r="B91" s="52" t="s">
        <v>170</v>
      </c>
      <c r="C91" s="49">
        <v>1.3406854284573864</v>
      </c>
      <c r="D91" s="38">
        <v>0.18298343991822805</v>
      </c>
      <c r="E91" s="24">
        <v>2.7923579058098582E-2</v>
      </c>
    </row>
    <row r="92" spans="2:5" x14ac:dyDescent="0.25">
      <c r="B92" s="52" t="s">
        <v>157</v>
      </c>
      <c r="C92" s="49">
        <v>1.4016159891964481</v>
      </c>
      <c r="D92" s="38">
        <v>0.13880100468818771</v>
      </c>
      <c r="E92" s="24">
        <v>2.7923579058098582E-2</v>
      </c>
    </row>
    <row r="93" spans="2:5" x14ac:dyDescent="0.25">
      <c r="B93" s="52" t="s">
        <v>140</v>
      </c>
      <c r="C93" s="49">
        <v>1.4330515212096688</v>
      </c>
      <c r="D93" s="38">
        <v>9.5814369792392273E-2</v>
      </c>
      <c r="E93" s="24">
        <v>2.7923579058098582E-2</v>
      </c>
    </row>
    <row r="94" spans="2:5" x14ac:dyDescent="0.25">
      <c r="B94" s="52" t="s">
        <v>144</v>
      </c>
      <c r="C94" s="49">
        <v>1.4330515212096688</v>
      </c>
      <c r="D94" s="38">
        <v>9.5814369792392273E-2</v>
      </c>
      <c r="E94" s="24">
        <v>2.7923579058098582E-2</v>
      </c>
    </row>
    <row r="95" spans="2:5" x14ac:dyDescent="0.25">
      <c r="B95" s="52" t="s">
        <v>148</v>
      </c>
      <c r="C95" s="49">
        <v>1.4330515212096688</v>
      </c>
      <c r="D95" s="38">
        <v>9.5814369792392273E-2</v>
      </c>
      <c r="E95" s="24">
        <v>2.7923579058098582E-2</v>
      </c>
    </row>
    <row r="96" spans="2:5" x14ac:dyDescent="0.25">
      <c r="B96" s="52" t="s">
        <v>183</v>
      </c>
      <c r="C96" s="49">
        <v>1.4330515212096688</v>
      </c>
      <c r="D96" s="38">
        <v>9.5814369792392273E-2</v>
      </c>
      <c r="E96" s="24">
        <v>2.7923579058098582E-2</v>
      </c>
    </row>
    <row r="97" spans="2:5" x14ac:dyDescent="0.25">
      <c r="B97" s="52" t="s">
        <v>261</v>
      </c>
      <c r="C97" s="49">
        <v>1.4330515212096688</v>
      </c>
      <c r="D97" s="38">
        <v>9.5814369792392273E-2</v>
      </c>
      <c r="E97" s="24">
        <v>2.7923579058098582E-2</v>
      </c>
    </row>
    <row r="98" spans="2:5" x14ac:dyDescent="0.25">
      <c r="B98" s="52" t="s">
        <v>153</v>
      </c>
      <c r="C98" s="49">
        <v>1.4330515212096688</v>
      </c>
      <c r="D98" s="38">
        <v>9.5814369792392273E-2</v>
      </c>
      <c r="E98" s="24">
        <v>2.7923579058098582E-2</v>
      </c>
    </row>
    <row r="99" spans="2:5" x14ac:dyDescent="0.25">
      <c r="B99" s="52" t="s">
        <v>180</v>
      </c>
      <c r="C99" s="49">
        <v>1.4330515212096688</v>
      </c>
      <c r="D99" s="38">
        <v>9.5814369792392273E-2</v>
      </c>
      <c r="E99" s="24">
        <v>2.7923579058098582E-2</v>
      </c>
    </row>
    <row r="100" spans="2:5" x14ac:dyDescent="0.25">
      <c r="B100" s="52" t="s">
        <v>137</v>
      </c>
      <c r="C100" s="49">
        <v>1.4330515212096688</v>
      </c>
      <c r="D100" s="38">
        <v>9.5814369792392273E-2</v>
      </c>
      <c r="E100" s="24">
        <v>2.7923579058098582E-2</v>
      </c>
    </row>
    <row r="101" spans="2:5" x14ac:dyDescent="0.25">
      <c r="B101" s="52" t="s">
        <v>156</v>
      </c>
      <c r="C101" s="49">
        <v>1.4330515212096688</v>
      </c>
      <c r="D101" s="38">
        <v>9.5814369792392273E-2</v>
      </c>
      <c r="E101" s="24">
        <v>2.7923579058098582E-2</v>
      </c>
    </row>
    <row r="102" spans="2:5" x14ac:dyDescent="0.25">
      <c r="B102" s="52" t="s">
        <v>146</v>
      </c>
      <c r="C102" s="49">
        <v>1.4330515212096688</v>
      </c>
      <c r="D102" s="38">
        <v>9.5814369792392273E-2</v>
      </c>
      <c r="E102" s="24">
        <v>2.7923579058098582E-2</v>
      </c>
    </row>
    <row r="103" spans="2:5" x14ac:dyDescent="0.25">
      <c r="B103" s="52" t="s">
        <v>149</v>
      </c>
      <c r="C103" s="49">
        <v>1.4330515212096688</v>
      </c>
      <c r="D103" s="38">
        <v>9.5814369792392273E-2</v>
      </c>
      <c r="E103" s="24">
        <v>2.7923579058098582E-2</v>
      </c>
    </row>
    <row r="104" spans="2:5" x14ac:dyDescent="0.25">
      <c r="B104" s="52" t="s">
        <v>150</v>
      </c>
      <c r="C104" s="49">
        <v>1.4330515212096688</v>
      </c>
      <c r="D104" s="38">
        <v>9.5814369792392273E-2</v>
      </c>
      <c r="E104" s="24">
        <v>2.7923579058098582E-2</v>
      </c>
    </row>
    <row r="105" spans="2:5" x14ac:dyDescent="0.25">
      <c r="B105" s="52" t="s">
        <v>154</v>
      </c>
      <c r="C105" s="49">
        <v>1.4330515212096688</v>
      </c>
      <c r="D105" s="38">
        <v>9.5814369792392273E-2</v>
      </c>
      <c r="E105" s="24">
        <v>2.7923579058098582E-2</v>
      </c>
    </row>
    <row r="106" spans="2:5" x14ac:dyDescent="0.25">
      <c r="B106" s="52" t="s">
        <v>152</v>
      </c>
      <c r="C106" s="49">
        <v>1.4330515212096688</v>
      </c>
      <c r="D106" s="38">
        <v>9.5814369792392273E-2</v>
      </c>
      <c r="E106" s="24">
        <v>2.7923579058098582E-2</v>
      </c>
    </row>
    <row r="107" spans="2:5" x14ac:dyDescent="0.25">
      <c r="B107" s="52" t="s">
        <v>145</v>
      </c>
      <c r="C107" s="49">
        <v>1.4330515212096688</v>
      </c>
      <c r="D107" s="38">
        <v>9.5814369792392273E-2</v>
      </c>
      <c r="E107" s="24">
        <v>2.7923579058098582E-2</v>
      </c>
    </row>
    <row r="108" spans="2:5" x14ac:dyDescent="0.25">
      <c r="B108" s="52" t="s">
        <v>151</v>
      </c>
      <c r="C108" s="49">
        <v>1.4330515212096688</v>
      </c>
      <c r="D108" s="38">
        <v>9.5814369792392273E-2</v>
      </c>
      <c r="E108" s="24">
        <v>2.7923579058098582E-2</v>
      </c>
    </row>
    <row r="109" spans="2:5" x14ac:dyDescent="0.25">
      <c r="B109" s="52" t="s">
        <v>135</v>
      </c>
      <c r="C109" s="49">
        <v>1.4330515212096688</v>
      </c>
      <c r="D109" s="38">
        <v>9.5814369792392273E-2</v>
      </c>
      <c r="E109" s="24">
        <v>2.7923579058098582E-2</v>
      </c>
    </row>
    <row r="110" spans="2:5" x14ac:dyDescent="0.25">
      <c r="B110" s="52" t="s">
        <v>143</v>
      </c>
      <c r="C110" s="49">
        <v>1.4330515212096688</v>
      </c>
      <c r="D110" s="38">
        <v>9.5814369792392273E-2</v>
      </c>
      <c r="E110" s="24">
        <v>2.7923579058098582E-2</v>
      </c>
    </row>
    <row r="111" spans="2:5" x14ac:dyDescent="0.25">
      <c r="B111" s="52" t="s">
        <v>147</v>
      </c>
      <c r="C111" s="49">
        <v>1.4330515212096688</v>
      </c>
      <c r="D111" s="38">
        <v>9.5814369792392273E-2</v>
      </c>
      <c r="E111" s="24">
        <v>2.7923579058098582E-2</v>
      </c>
    </row>
    <row r="112" spans="2:5" x14ac:dyDescent="0.25">
      <c r="B112" s="52" t="s">
        <v>208</v>
      </c>
      <c r="C112" s="49">
        <v>1.4330515212096688</v>
      </c>
      <c r="D112" s="38">
        <v>9.5814369792392273E-2</v>
      </c>
      <c r="E112" s="24">
        <v>2.7923579058098582E-2</v>
      </c>
    </row>
    <row r="113" spans="2:5" x14ac:dyDescent="0.25">
      <c r="B113" s="52" t="s">
        <v>134</v>
      </c>
      <c r="C113" s="49">
        <v>1.4330515212096688</v>
      </c>
      <c r="D113" s="38">
        <v>9.5814369792392273E-2</v>
      </c>
      <c r="E113" s="24">
        <v>2.7923579058098582E-2</v>
      </c>
    </row>
    <row r="114" spans="2:5" x14ac:dyDescent="0.25">
      <c r="B114" s="52" t="s">
        <v>136</v>
      </c>
      <c r="C114" s="49">
        <v>1.4330515212096688</v>
      </c>
      <c r="D114" s="38">
        <v>9.5814369792392273E-2</v>
      </c>
      <c r="E114" s="24">
        <v>2.7923579058098582E-2</v>
      </c>
    </row>
    <row r="115" spans="2:5" x14ac:dyDescent="0.25">
      <c r="B115" s="52" t="s">
        <v>121</v>
      </c>
      <c r="C115" s="49">
        <v>1.4330515212096688</v>
      </c>
      <c r="D115" s="38">
        <v>9.5814369792392273E-2</v>
      </c>
      <c r="E115" s="24">
        <v>2.7923579058098582E-2</v>
      </c>
    </row>
    <row r="116" spans="2:5" x14ac:dyDescent="0.25">
      <c r="B116" s="52" t="s">
        <v>138</v>
      </c>
      <c r="C116" s="49">
        <v>1.4330515212096688</v>
      </c>
      <c r="D116" s="38">
        <v>9.5814369792392273E-2</v>
      </c>
      <c r="E116" s="24">
        <v>2.7923579058098582E-2</v>
      </c>
    </row>
    <row r="117" spans="2:5" x14ac:dyDescent="0.25">
      <c r="B117" s="52" t="s">
        <v>142</v>
      </c>
      <c r="C117" s="49">
        <v>1.4330515212096688</v>
      </c>
      <c r="D117" s="38">
        <v>9.5814369792392273E-2</v>
      </c>
      <c r="E117" s="24">
        <v>2.7923579058098582E-2</v>
      </c>
    </row>
    <row r="118" spans="2:5" x14ac:dyDescent="0.25">
      <c r="B118" s="52" t="s">
        <v>164</v>
      </c>
      <c r="C118" s="49">
        <v>1.4330515212096688</v>
      </c>
      <c r="D118" s="38">
        <v>9.5814369792392273E-2</v>
      </c>
      <c r="E118" s="24">
        <v>2.7923579058098582E-2</v>
      </c>
    </row>
    <row r="119" spans="2:5" x14ac:dyDescent="0.25">
      <c r="B119" s="52" t="s">
        <v>168</v>
      </c>
      <c r="C119" s="49">
        <v>1.4330515212096688</v>
      </c>
      <c r="D119" s="38">
        <v>9.5814369792392273E-2</v>
      </c>
      <c r="E119" s="24">
        <v>2.7923579058098582E-2</v>
      </c>
    </row>
    <row r="120" spans="2:5" x14ac:dyDescent="0.25">
      <c r="B120" s="52" t="s">
        <v>133</v>
      </c>
      <c r="C120" s="49">
        <v>1.4330515212096688</v>
      </c>
      <c r="D120" s="38">
        <v>9.5814369792392273E-2</v>
      </c>
      <c r="E120" s="24">
        <v>2.7923579058098582E-2</v>
      </c>
    </row>
    <row r="121" spans="2:5" x14ac:dyDescent="0.25">
      <c r="B121" s="52" t="s">
        <v>155</v>
      </c>
      <c r="C121" s="49">
        <v>1.4330515212096688</v>
      </c>
      <c r="D121" s="38">
        <v>9.5814369792392273E-2</v>
      </c>
      <c r="E121" s="24">
        <v>2.7923579058098582E-2</v>
      </c>
    </row>
    <row r="122" spans="2:5" x14ac:dyDescent="0.25">
      <c r="B122" s="52" t="s">
        <v>176</v>
      </c>
      <c r="C122" s="49">
        <v>1.4330515212096688</v>
      </c>
      <c r="D122" s="38">
        <v>9.5814369792392273E-2</v>
      </c>
      <c r="E122" s="24">
        <v>2.7923579058098582E-2</v>
      </c>
    </row>
    <row r="123" spans="2:5" x14ac:dyDescent="0.25">
      <c r="B123" s="52" t="s">
        <v>173</v>
      </c>
      <c r="C123" s="49">
        <v>1.4330515212096688</v>
      </c>
      <c r="D123" s="38">
        <v>9.5814369792392273E-2</v>
      </c>
      <c r="E123" s="24">
        <v>2.7923579058098582E-2</v>
      </c>
    </row>
    <row r="124" spans="2:5" x14ac:dyDescent="0.25">
      <c r="B124" s="52" t="s">
        <v>171</v>
      </c>
      <c r="C124" s="49">
        <v>1.4330515212096688</v>
      </c>
      <c r="D124" s="38">
        <v>9.5814369792392273E-2</v>
      </c>
      <c r="E124" s="24">
        <v>2.7923579058098582E-2</v>
      </c>
    </row>
    <row r="125" spans="2:5" x14ac:dyDescent="0.25">
      <c r="B125" s="52" t="s">
        <v>166</v>
      </c>
      <c r="C125" s="49">
        <v>1.4330515212096688</v>
      </c>
      <c r="D125" s="38">
        <v>9.5814369792392273E-2</v>
      </c>
      <c r="E125" s="24">
        <v>2.7923579058098582E-2</v>
      </c>
    </row>
    <row r="126" spans="2:5" x14ac:dyDescent="0.25">
      <c r="B126" s="52" t="s">
        <v>167</v>
      </c>
      <c r="C126" s="49">
        <v>1.4850288406533536</v>
      </c>
      <c r="D126" s="38">
        <v>5.9942127481432919E-2</v>
      </c>
      <c r="E126" s="24">
        <v>2.7923579058098582E-2</v>
      </c>
    </row>
    <row r="127" spans="2:5" x14ac:dyDescent="0.25">
      <c r="B127" s="52" t="s">
        <v>169</v>
      </c>
      <c r="C127" s="49">
        <v>1.5613529563180049</v>
      </c>
      <c r="D127" s="38">
        <v>0.10300017791091567</v>
      </c>
      <c r="E127" s="24">
        <v>2.7923579058098582E-2</v>
      </c>
    </row>
    <row r="128" spans="2:5" x14ac:dyDescent="0.25">
      <c r="B128" s="52" t="s">
        <v>172</v>
      </c>
      <c r="C128" s="49">
        <v>1.6251894752083174</v>
      </c>
      <c r="D128" s="38">
        <v>6.0138499300653028E-2</v>
      </c>
      <c r="E128" s="24">
        <v>2.7923579058098582E-2</v>
      </c>
    </row>
    <row r="129" spans="2:5" x14ac:dyDescent="0.25">
      <c r="B129" s="52" t="s">
        <v>178</v>
      </c>
      <c r="C129" s="49">
        <v>1.7285617412023275</v>
      </c>
      <c r="D129" s="38">
        <v>0.17929132023247132</v>
      </c>
      <c r="E129" s="24">
        <v>2.7923579058098582E-2</v>
      </c>
    </row>
    <row r="130" spans="2:5" x14ac:dyDescent="0.25">
      <c r="B130" s="52" t="s">
        <v>139</v>
      </c>
      <c r="C130" s="49">
        <v>1.7365227503402383</v>
      </c>
      <c r="D130" s="38">
        <v>0.10231323002827575</v>
      </c>
      <c r="E130" s="24">
        <v>2.7923579058098582E-2</v>
      </c>
    </row>
    <row r="131" spans="2:5" x14ac:dyDescent="0.25">
      <c r="B131" s="52" t="s">
        <v>174</v>
      </c>
      <c r="C131" s="49">
        <v>1.7623858430576194</v>
      </c>
      <c r="D131" s="38">
        <v>0.19267810897949952</v>
      </c>
      <c r="E131" s="24">
        <v>2.7923579058098582E-2</v>
      </c>
    </row>
    <row r="132" spans="2:5" x14ac:dyDescent="0.25">
      <c r="B132" s="52" t="s">
        <v>177</v>
      </c>
      <c r="C132" s="49">
        <v>1.8408497072850991</v>
      </c>
      <c r="D132" s="38">
        <v>0.2238815078336466</v>
      </c>
      <c r="E132" s="24">
        <v>2.7923579058098582E-2</v>
      </c>
    </row>
    <row r="133" spans="2:5" x14ac:dyDescent="0.25">
      <c r="B133" s="52" t="s">
        <v>175</v>
      </c>
      <c r="C133" s="49">
        <v>1.851194430984602</v>
      </c>
      <c r="D133" s="38">
        <v>4.7235571501559187E-2</v>
      </c>
      <c r="E133" s="24">
        <v>2.7923579058098582E-2</v>
      </c>
    </row>
    <row r="134" spans="2:5" x14ac:dyDescent="0.25">
      <c r="B134" s="52" t="s">
        <v>179</v>
      </c>
      <c r="C134" s="49">
        <v>1.9920388809098635</v>
      </c>
      <c r="D134" s="38">
        <v>3.0538117758423813E-2</v>
      </c>
      <c r="E134" s="24">
        <v>2.7923579058098582E-2</v>
      </c>
    </row>
    <row r="135" spans="2:5" x14ac:dyDescent="0.25">
      <c r="B135" s="52" t="s">
        <v>182</v>
      </c>
      <c r="C135" s="49">
        <v>2.0694451865114312</v>
      </c>
      <c r="D135" s="38">
        <v>4.870020859325112E-3</v>
      </c>
      <c r="E135" s="24">
        <v>2.7923579058098582E-2</v>
      </c>
    </row>
    <row r="136" spans="2:5" x14ac:dyDescent="0.25">
      <c r="B136" s="52" t="s">
        <v>181</v>
      </c>
      <c r="C136" s="49">
        <v>2.1072214837542842</v>
      </c>
      <c r="D136" s="38">
        <v>2.6154967661460703E-2</v>
      </c>
      <c r="E136" s="24">
        <v>2.7923579058098582E-2</v>
      </c>
    </row>
    <row r="137" spans="2:5" x14ac:dyDescent="0.25">
      <c r="B137" s="52" t="s">
        <v>184</v>
      </c>
      <c r="C137" s="49">
        <v>2.1548365222663239</v>
      </c>
      <c r="D137" s="38">
        <v>0.21557654597743575</v>
      </c>
      <c r="E137" s="24">
        <v>2.7923579058098582E-2</v>
      </c>
    </row>
    <row r="138" spans="2:5" x14ac:dyDescent="0.25">
      <c r="B138" s="52" t="s">
        <v>192</v>
      </c>
      <c r="C138" s="49">
        <v>2.1651155370316748</v>
      </c>
      <c r="D138" s="38">
        <v>0.11424834823005203</v>
      </c>
      <c r="E138" s="24">
        <v>2.7923579058098582E-2</v>
      </c>
    </row>
    <row r="139" spans="2:5" x14ac:dyDescent="0.25">
      <c r="B139" s="52" t="s">
        <v>185</v>
      </c>
      <c r="C139" s="49">
        <v>2.2088160945628768</v>
      </c>
      <c r="D139" s="38">
        <v>5.7170672592376209E-2</v>
      </c>
      <c r="E139" s="24">
        <v>2.7923579058098582E-2</v>
      </c>
    </row>
    <row r="140" spans="2:5" x14ac:dyDescent="0.25">
      <c r="B140" s="52" t="s">
        <v>186</v>
      </c>
      <c r="C140" s="49">
        <v>2.2594356982287183</v>
      </c>
      <c r="D140" s="38">
        <v>8.5397166163612009E-2</v>
      </c>
      <c r="E140" s="24">
        <v>2.7923579058098582E-2</v>
      </c>
    </row>
    <row r="141" spans="2:5" x14ac:dyDescent="0.25">
      <c r="B141" s="52" t="s">
        <v>191</v>
      </c>
      <c r="C141" s="49">
        <v>2.521961096652567</v>
      </c>
      <c r="D141" s="38">
        <v>0.1187784982540616</v>
      </c>
      <c r="E141" s="24">
        <v>2.7923579058098582E-2</v>
      </c>
    </row>
    <row r="142" spans="2:5" x14ac:dyDescent="0.25">
      <c r="B142" s="52" t="s">
        <v>187</v>
      </c>
      <c r="C142" s="49">
        <v>2.6595055176092419</v>
      </c>
      <c r="D142" s="38">
        <v>2.0247733497917024E-2</v>
      </c>
      <c r="E142" s="24">
        <v>2.7923579058098582E-2</v>
      </c>
    </row>
    <row r="143" spans="2:5" x14ac:dyDescent="0.25">
      <c r="B143" s="52" t="s">
        <v>189</v>
      </c>
      <c r="C143" s="49">
        <v>2.6639066969519578</v>
      </c>
      <c r="D143" s="38">
        <v>2.4607139233529866E-2</v>
      </c>
      <c r="E143" s="24">
        <v>2.7923579058098582E-2</v>
      </c>
    </row>
    <row r="144" spans="2:5" x14ac:dyDescent="0.25">
      <c r="B144" s="52" t="s">
        <v>188</v>
      </c>
      <c r="C144" s="49">
        <v>2.6715999878072294</v>
      </c>
      <c r="D144" s="38">
        <v>2.9209725667987806E-2</v>
      </c>
      <c r="E144" s="24">
        <v>2.7923579058098582E-2</v>
      </c>
    </row>
    <row r="145" spans="2:5" x14ac:dyDescent="0.25">
      <c r="B145" s="52" t="s">
        <v>190</v>
      </c>
      <c r="C145" s="49">
        <v>4.2811380872282863</v>
      </c>
      <c r="D145" s="38">
        <v>0.13357094270854861</v>
      </c>
      <c r="E145" s="24">
        <v>2.7923579058098582E-2</v>
      </c>
    </row>
    <row r="146" spans="2:5" x14ac:dyDescent="0.25">
      <c r="B146" s="30" t="s">
        <v>1</v>
      </c>
      <c r="C146" s="63">
        <f>+Sustainability!D51/Sustainability!C14</f>
        <v>0.62503136817791749</v>
      </c>
      <c r="D146" s="38">
        <f>+Sustainability!E55+Sustainability!E56</f>
        <v>0.27545716784266061</v>
      </c>
      <c r="E146" s="24">
        <f>+Sustainability!E57</f>
        <v>2.7923579058098551E-2</v>
      </c>
    </row>
  </sheetData>
  <sortState xmlns:xlrd2="http://schemas.microsoft.com/office/spreadsheetml/2017/richdata2" ref="B6:E145">
    <sortCondition ref="C6:C145"/>
  </sortState>
  <pageMargins left="0.7" right="0.7" top="0.75" bottom="0.75" header="0.3" footer="0.3"/>
  <pageSetup paperSize="9" scale="45" orientation="portrait" r:id="rId1"/>
  <rowBreaks count="1" manualBreakCount="1">
    <brk id="81"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6BBDE-8161-4AD8-89E5-215E91140787}">
  <dimension ref="A1:D213"/>
  <sheetViews>
    <sheetView zoomScaleNormal="100" workbookViewId="0">
      <selection activeCell="I15" sqref="I15"/>
    </sheetView>
  </sheetViews>
  <sheetFormatPr defaultColWidth="9.140625" defaultRowHeight="15" x14ac:dyDescent="0.25"/>
  <cols>
    <col min="1" max="1" width="4.5703125" style="31" customWidth="1"/>
    <col min="2" max="2" width="47.42578125" style="26" customWidth="1"/>
    <col min="3" max="3" width="112.7109375" style="26" customWidth="1"/>
    <col min="4" max="16384" width="9.140625" style="65"/>
  </cols>
  <sheetData>
    <row r="1" spans="2:4" s="53" customFormat="1" ht="48" customHeight="1" x14ac:dyDescent="0.25">
      <c r="B1" s="55"/>
      <c r="C1" s="55"/>
      <c r="D1" s="54"/>
    </row>
    <row r="2" spans="2:4" ht="26.25" x14ac:dyDescent="0.25">
      <c r="B2" s="64" t="s">
        <v>38</v>
      </c>
      <c r="C2" s="39"/>
    </row>
    <row r="3" spans="2:4" x14ac:dyDescent="0.25">
      <c r="B3" s="65"/>
      <c r="C3" s="39"/>
    </row>
    <row r="4" spans="2:4" ht="18.75" x14ac:dyDescent="0.25">
      <c r="B4" s="32" t="s">
        <v>209</v>
      </c>
      <c r="C4" s="66" t="s">
        <v>210</v>
      </c>
    </row>
    <row r="5" spans="2:4" x14ac:dyDescent="0.25">
      <c r="B5" s="35" t="s">
        <v>211</v>
      </c>
      <c r="C5" s="35"/>
    </row>
    <row r="6" spans="2:4" ht="18" customHeight="1" x14ac:dyDescent="0.25">
      <c r="B6" s="93" t="s">
        <v>46</v>
      </c>
      <c r="C6" s="67" t="s">
        <v>214</v>
      </c>
    </row>
    <row r="7" spans="2:4" x14ac:dyDescent="0.25">
      <c r="B7" s="93"/>
      <c r="C7" s="68" t="s">
        <v>215</v>
      </c>
    </row>
    <row r="8" spans="2:4" x14ac:dyDescent="0.25">
      <c r="B8" s="93"/>
      <c r="C8" s="67" t="s">
        <v>216</v>
      </c>
    </row>
    <row r="9" spans="2:4" x14ac:dyDescent="0.25">
      <c r="B9" s="93"/>
      <c r="C9" s="68" t="s">
        <v>217</v>
      </c>
    </row>
    <row r="10" spans="2:4" x14ac:dyDescent="0.25">
      <c r="B10" s="93"/>
      <c r="C10" s="67"/>
    </row>
    <row r="11" spans="2:4" ht="19.5" customHeight="1" x14ac:dyDescent="0.25">
      <c r="B11" s="93"/>
      <c r="C11" s="69" t="s">
        <v>218</v>
      </c>
    </row>
    <row r="12" spans="2:4" x14ac:dyDescent="0.25">
      <c r="B12" s="93"/>
      <c r="C12" s="69" t="s">
        <v>219</v>
      </c>
    </row>
    <row r="13" spans="2:4" ht="23.25" customHeight="1" x14ac:dyDescent="0.25">
      <c r="B13" s="94" t="s">
        <v>212</v>
      </c>
      <c r="C13" s="71" t="s">
        <v>220</v>
      </c>
    </row>
    <row r="14" spans="2:4" x14ac:dyDescent="0.25">
      <c r="B14" s="94"/>
      <c r="C14" s="72" t="s">
        <v>221</v>
      </c>
    </row>
    <row r="15" spans="2:4" x14ac:dyDescent="0.25">
      <c r="B15" s="94"/>
      <c r="C15" s="67" t="s">
        <v>222</v>
      </c>
    </row>
    <row r="16" spans="2:4" ht="20.25" customHeight="1" x14ac:dyDescent="0.25">
      <c r="B16" s="94"/>
      <c r="C16" s="69" t="s">
        <v>223</v>
      </c>
    </row>
    <row r="17" spans="2:4" x14ac:dyDescent="0.25">
      <c r="B17" s="94"/>
      <c r="C17" s="73" t="s">
        <v>224</v>
      </c>
    </row>
    <row r="18" spans="2:4" x14ac:dyDescent="0.25">
      <c r="B18" s="94"/>
      <c r="C18" s="68" t="s">
        <v>225</v>
      </c>
    </row>
    <row r="19" spans="2:4" ht="20.25" customHeight="1" x14ac:dyDescent="0.25">
      <c r="B19" s="94"/>
      <c r="C19" s="68" t="s">
        <v>226</v>
      </c>
    </row>
    <row r="20" spans="2:4" ht="20.25" customHeight="1" x14ac:dyDescent="0.25">
      <c r="B20" s="94"/>
      <c r="C20" s="67" t="s">
        <v>227</v>
      </c>
    </row>
    <row r="21" spans="2:4" ht="20.25" customHeight="1" x14ac:dyDescent="0.25">
      <c r="B21" s="94"/>
      <c r="C21" s="69"/>
    </row>
    <row r="22" spans="2:4" x14ac:dyDescent="0.25">
      <c r="B22" s="94"/>
      <c r="C22" s="73" t="s">
        <v>228</v>
      </c>
    </row>
    <row r="23" spans="2:4" ht="20.25" customHeight="1" x14ac:dyDescent="0.25">
      <c r="B23" s="94"/>
      <c r="C23" s="73" t="s">
        <v>229</v>
      </c>
    </row>
    <row r="24" spans="2:4" x14ac:dyDescent="0.25">
      <c r="B24" s="94"/>
    </row>
    <row r="25" spans="2:4" ht="20.25" customHeight="1" x14ac:dyDescent="0.25">
      <c r="B25" s="94" t="s">
        <v>45</v>
      </c>
      <c r="C25" s="74" t="s">
        <v>230</v>
      </c>
    </row>
    <row r="26" spans="2:4" x14ac:dyDescent="0.25">
      <c r="B26" s="94"/>
      <c r="C26" s="72" t="s">
        <v>231</v>
      </c>
    </row>
    <row r="27" spans="2:4" x14ac:dyDescent="0.25">
      <c r="B27" s="94"/>
      <c r="C27" s="72" t="s">
        <v>232</v>
      </c>
    </row>
    <row r="28" spans="2:4" x14ac:dyDescent="0.25">
      <c r="B28" s="94"/>
      <c r="C28" s="75" t="s">
        <v>233</v>
      </c>
    </row>
    <row r="29" spans="2:4" x14ac:dyDescent="0.25">
      <c r="B29" s="94"/>
      <c r="C29" s="76" t="s">
        <v>234</v>
      </c>
    </row>
    <row r="30" spans="2:4" x14ac:dyDescent="0.25">
      <c r="B30" s="94"/>
      <c r="C30" s="76" t="s">
        <v>235</v>
      </c>
    </row>
    <row r="31" spans="2:4" x14ac:dyDescent="0.25">
      <c r="B31" s="94"/>
      <c r="C31" s="76" t="s">
        <v>236</v>
      </c>
    </row>
    <row r="32" spans="2:4" ht="20.25" customHeight="1" x14ac:dyDescent="0.25">
      <c r="B32" s="94" t="s">
        <v>56</v>
      </c>
      <c r="C32" s="77" t="s">
        <v>238</v>
      </c>
      <c r="D32" s="78"/>
    </row>
    <row r="33" spans="2:4" x14ac:dyDescent="0.25">
      <c r="B33" s="94"/>
      <c r="C33" s="79" t="s">
        <v>237</v>
      </c>
      <c r="D33" s="78"/>
    </row>
    <row r="34" spans="2:4" ht="20.25" customHeight="1" x14ac:dyDescent="0.25">
      <c r="B34" s="94"/>
      <c r="C34" s="75" t="s">
        <v>239</v>
      </c>
      <c r="D34" s="78"/>
    </row>
    <row r="35" spans="2:4" ht="21.75" customHeight="1" x14ac:dyDescent="0.25">
      <c r="B35" s="94"/>
      <c r="C35" s="79" t="s">
        <v>240</v>
      </c>
      <c r="D35" s="78"/>
    </row>
    <row r="36" spans="2:4" ht="19.5" customHeight="1" x14ac:dyDescent="0.25">
      <c r="B36" s="94"/>
      <c r="C36" s="75" t="s">
        <v>241</v>
      </c>
      <c r="D36" s="78"/>
    </row>
    <row r="37" spans="2:4" ht="19.5" customHeight="1" x14ac:dyDescent="0.25">
      <c r="B37" s="94"/>
      <c r="C37" s="80" t="s">
        <v>242</v>
      </c>
      <c r="D37" s="78"/>
    </row>
    <row r="38" spans="2:4" ht="20.25" customHeight="1" x14ac:dyDescent="0.25">
      <c r="B38" s="94"/>
      <c r="C38" s="73" t="s">
        <v>252</v>
      </c>
      <c r="D38" s="78"/>
    </row>
    <row r="39" spans="2:4" ht="20.25" customHeight="1" x14ac:dyDescent="0.25">
      <c r="B39" s="94"/>
      <c r="C39" s="73" t="s">
        <v>251</v>
      </c>
      <c r="D39" s="81"/>
    </row>
    <row r="40" spans="2:4" ht="20.25" customHeight="1" x14ac:dyDescent="0.25">
      <c r="B40" s="94"/>
      <c r="C40" s="73" t="s">
        <v>250</v>
      </c>
      <c r="D40" s="81"/>
    </row>
    <row r="41" spans="2:4" x14ac:dyDescent="0.25">
      <c r="B41" s="94"/>
      <c r="C41" s="82" t="s">
        <v>243</v>
      </c>
    </row>
    <row r="42" spans="2:4" x14ac:dyDescent="0.25">
      <c r="B42" s="94"/>
      <c r="C42" s="83" t="s">
        <v>244</v>
      </c>
    </row>
    <row r="43" spans="2:4" ht="20.25" customHeight="1" x14ac:dyDescent="0.25">
      <c r="B43" s="94"/>
      <c r="C43" s="73" t="s">
        <v>249</v>
      </c>
      <c r="D43" s="81"/>
    </row>
    <row r="44" spans="2:4" ht="23.25" x14ac:dyDescent="0.25">
      <c r="B44" s="94"/>
      <c r="C44" s="87" t="s">
        <v>245</v>
      </c>
    </row>
    <row r="45" spans="2:4" x14ac:dyDescent="0.25">
      <c r="B45" s="94"/>
      <c r="C45" s="84" t="s">
        <v>246</v>
      </c>
    </row>
    <row r="46" spans="2:4" ht="23.25" x14ac:dyDescent="0.25">
      <c r="B46" s="94"/>
      <c r="C46" s="88" t="s">
        <v>247</v>
      </c>
    </row>
    <row r="47" spans="2:4" x14ac:dyDescent="0.25">
      <c r="B47" s="94"/>
      <c r="C47" s="83" t="s">
        <v>248</v>
      </c>
    </row>
    <row r="48" spans="2:4" x14ac:dyDescent="0.25">
      <c r="B48" s="35" t="s">
        <v>213</v>
      </c>
      <c r="C48" s="35"/>
    </row>
    <row r="49" spans="2:3" x14ac:dyDescent="0.25">
      <c r="B49" s="70" t="s">
        <v>253</v>
      </c>
      <c r="C49" s="75" t="s">
        <v>254</v>
      </c>
    </row>
    <row r="50" spans="2:3" x14ac:dyDescent="0.25">
      <c r="B50" s="70" t="s">
        <v>255</v>
      </c>
      <c r="C50" s="75" t="s">
        <v>257</v>
      </c>
    </row>
    <row r="51" spans="2:3" x14ac:dyDescent="0.25">
      <c r="B51" s="70" t="s">
        <v>256</v>
      </c>
      <c r="C51" s="75" t="s">
        <v>258</v>
      </c>
    </row>
    <row r="52" spans="2:3" x14ac:dyDescent="0.25">
      <c r="B52" s="85"/>
      <c r="C52" s="86"/>
    </row>
    <row r="53" spans="2:3" x14ac:dyDescent="0.25">
      <c r="B53" s="85"/>
      <c r="C53" s="86"/>
    </row>
    <row r="54" spans="2:3" x14ac:dyDescent="0.25">
      <c r="B54" s="85"/>
      <c r="C54" s="86"/>
    </row>
    <row r="55" spans="2:3" x14ac:dyDescent="0.25">
      <c r="B55" s="85"/>
      <c r="C55" s="86"/>
    </row>
    <row r="56" spans="2:3" x14ac:dyDescent="0.25">
      <c r="B56" s="85"/>
      <c r="C56" s="86"/>
    </row>
    <row r="57" spans="2:3" x14ac:dyDescent="0.25">
      <c r="B57" s="85"/>
      <c r="C57" s="86"/>
    </row>
    <row r="58" spans="2:3" x14ac:dyDescent="0.25">
      <c r="B58" s="85"/>
      <c r="C58" s="86"/>
    </row>
    <row r="59" spans="2:3" x14ac:dyDescent="0.25">
      <c r="B59" s="85"/>
      <c r="C59" s="86"/>
    </row>
    <row r="60" spans="2:3" x14ac:dyDescent="0.25">
      <c r="B60" s="85"/>
      <c r="C60" s="86"/>
    </row>
    <row r="61" spans="2:3" x14ac:dyDescent="0.25">
      <c r="B61" s="85"/>
      <c r="C61" s="86"/>
    </row>
    <row r="62" spans="2:3" x14ac:dyDescent="0.25">
      <c r="B62" s="85"/>
      <c r="C62" s="86"/>
    </row>
    <row r="63" spans="2:3" ht="27.75" customHeight="1" x14ac:dyDescent="0.25">
      <c r="B63" s="85"/>
      <c r="C63" s="86"/>
    </row>
    <row r="64" spans="2:3" x14ac:dyDescent="0.25">
      <c r="B64" s="85"/>
      <c r="C64" s="86"/>
    </row>
    <row r="65" spans="2:3" x14ac:dyDescent="0.25">
      <c r="B65" s="85"/>
      <c r="C65" s="86"/>
    </row>
    <row r="66" spans="2:3" x14ac:dyDescent="0.25">
      <c r="B66" s="85"/>
      <c r="C66" s="86"/>
    </row>
    <row r="67" spans="2:3" x14ac:dyDescent="0.25">
      <c r="B67" s="52"/>
      <c r="C67" s="86"/>
    </row>
    <row r="68" spans="2:3" x14ac:dyDescent="0.25">
      <c r="B68" s="52"/>
      <c r="C68" s="86"/>
    </row>
    <row r="69" spans="2:3" x14ac:dyDescent="0.25">
      <c r="B69" s="52"/>
      <c r="C69" s="86"/>
    </row>
    <row r="70" spans="2:3" x14ac:dyDescent="0.25">
      <c r="B70" s="52"/>
      <c r="C70" s="86"/>
    </row>
    <row r="71" spans="2:3" x14ac:dyDescent="0.25">
      <c r="B71" s="52"/>
      <c r="C71" s="86"/>
    </row>
    <row r="72" spans="2:3" x14ac:dyDescent="0.25">
      <c r="B72" s="52"/>
      <c r="C72" s="86"/>
    </row>
    <row r="73" spans="2:3" x14ac:dyDescent="0.25">
      <c r="B73" s="52"/>
      <c r="C73" s="86"/>
    </row>
    <row r="74" spans="2:3" x14ac:dyDescent="0.25">
      <c r="B74" s="52"/>
      <c r="C74" s="86"/>
    </row>
    <row r="75" spans="2:3" x14ac:dyDescent="0.25">
      <c r="B75" s="52"/>
      <c r="C75" s="86"/>
    </row>
    <row r="76" spans="2:3" x14ac:dyDescent="0.25">
      <c r="B76" s="52"/>
      <c r="C76" s="86"/>
    </row>
    <row r="77" spans="2:3" x14ac:dyDescent="0.25">
      <c r="B77" s="52"/>
      <c r="C77" s="86"/>
    </row>
    <row r="78" spans="2:3" x14ac:dyDescent="0.25">
      <c r="B78" s="52"/>
      <c r="C78" s="86"/>
    </row>
    <row r="79" spans="2:3" x14ac:dyDescent="0.25">
      <c r="B79" s="52"/>
      <c r="C79" s="86"/>
    </row>
    <row r="80" spans="2:3" x14ac:dyDescent="0.25">
      <c r="B80" s="52"/>
      <c r="C80" s="86"/>
    </row>
    <row r="81" spans="2:3" x14ac:dyDescent="0.25">
      <c r="B81" s="52"/>
      <c r="C81" s="86"/>
    </row>
    <row r="82" spans="2:3" x14ac:dyDescent="0.25">
      <c r="B82" s="52"/>
      <c r="C82" s="86"/>
    </row>
    <row r="83" spans="2:3" x14ac:dyDescent="0.25">
      <c r="B83" s="52"/>
      <c r="C83" s="86"/>
    </row>
    <row r="84" spans="2:3" x14ac:dyDescent="0.25">
      <c r="B84" s="52"/>
      <c r="C84" s="86"/>
    </row>
    <row r="85" spans="2:3" x14ac:dyDescent="0.25">
      <c r="B85" s="52"/>
      <c r="C85" s="86"/>
    </row>
    <row r="86" spans="2:3" x14ac:dyDescent="0.25">
      <c r="B86" s="52"/>
      <c r="C86" s="86"/>
    </row>
    <row r="87" spans="2:3" x14ac:dyDescent="0.25">
      <c r="B87" s="52"/>
      <c r="C87" s="86"/>
    </row>
    <row r="88" spans="2:3" x14ac:dyDescent="0.25">
      <c r="B88" s="52"/>
      <c r="C88" s="86"/>
    </row>
    <row r="89" spans="2:3" x14ac:dyDescent="0.25">
      <c r="B89" s="52"/>
      <c r="C89" s="86"/>
    </row>
    <row r="90" spans="2:3" x14ac:dyDescent="0.25">
      <c r="B90" s="52"/>
      <c r="C90" s="86"/>
    </row>
    <row r="91" spans="2:3" x14ac:dyDescent="0.25">
      <c r="B91" s="52"/>
      <c r="C91" s="86"/>
    </row>
    <row r="92" spans="2:3" x14ac:dyDescent="0.25">
      <c r="B92" s="52"/>
      <c r="C92" s="86"/>
    </row>
    <row r="93" spans="2:3" x14ac:dyDescent="0.25">
      <c r="B93" s="52"/>
      <c r="C93" s="86"/>
    </row>
    <row r="94" spans="2:3" x14ac:dyDescent="0.25">
      <c r="B94" s="52"/>
      <c r="C94" s="86"/>
    </row>
    <row r="95" spans="2:3" x14ac:dyDescent="0.25">
      <c r="B95" s="52"/>
      <c r="C95" s="86"/>
    </row>
    <row r="96" spans="2:3" x14ac:dyDescent="0.25">
      <c r="B96" s="52"/>
      <c r="C96" s="86"/>
    </row>
    <row r="97" spans="2:3" x14ac:dyDescent="0.25">
      <c r="B97" s="52"/>
      <c r="C97" s="86"/>
    </row>
    <row r="98" spans="2:3" x14ac:dyDescent="0.25">
      <c r="B98" s="52"/>
      <c r="C98" s="86"/>
    </row>
    <row r="99" spans="2:3" x14ac:dyDescent="0.25">
      <c r="B99" s="52"/>
      <c r="C99" s="86"/>
    </row>
    <row r="100" spans="2:3" x14ac:dyDescent="0.25">
      <c r="B100" s="52"/>
      <c r="C100" s="86"/>
    </row>
    <row r="101" spans="2:3" x14ac:dyDescent="0.25">
      <c r="B101" s="52"/>
      <c r="C101" s="86"/>
    </row>
    <row r="102" spans="2:3" x14ac:dyDescent="0.25">
      <c r="B102" s="52"/>
      <c r="C102" s="86"/>
    </row>
    <row r="103" spans="2:3" x14ac:dyDescent="0.25">
      <c r="B103" s="52"/>
      <c r="C103" s="86"/>
    </row>
    <row r="104" spans="2:3" x14ac:dyDescent="0.25">
      <c r="B104" s="52"/>
      <c r="C104" s="86"/>
    </row>
    <row r="105" spans="2:3" x14ac:dyDescent="0.25">
      <c r="B105" s="52"/>
      <c r="C105" s="86"/>
    </row>
    <row r="106" spans="2:3" x14ac:dyDescent="0.25">
      <c r="B106" s="52"/>
      <c r="C106" s="86"/>
    </row>
    <row r="107" spans="2:3" x14ac:dyDescent="0.25">
      <c r="B107" s="52"/>
      <c r="C107" s="86"/>
    </row>
    <row r="108" spans="2:3" x14ac:dyDescent="0.25">
      <c r="B108" s="52"/>
      <c r="C108" s="86"/>
    </row>
    <row r="109" spans="2:3" x14ac:dyDescent="0.25">
      <c r="B109" s="52"/>
      <c r="C109" s="86"/>
    </row>
    <row r="110" spans="2:3" x14ac:dyDescent="0.25">
      <c r="B110" s="52"/>
      <c r="C110" s="86"/>
    </row>
    <row r="111" spans="2:3" x14ac:dyDescent="0.25">
      <c r="B111" s="52"/>
      <c r="C111" s="86"/>
    </row>
    <row r="112" spans="2:3" x14ac:dyDescent="0.25">
      <c r="B112" s="52"/>
      <c r="C112" s="86"/>
    </row>
    <row r="113" spans="2:3" x14ac:dyDescent="0.25">
      <c r="B113" s="52"/>
      <c r="C113" s="86"/>
    </row>
    <row r="114" spans="2:3" x14ac:dyDescent="0.25">
      <c r="B114" s="52"/>
      <c r="C114" s="86"/>
    </row>
    <row r="115" spans="2:3" x14ac:dyDescent="0.25">
      <c r="B115" s="52"/>
      <c r="C115" s="86"/>
    </row>
    <row r="116" spans="2:3" x14ac:dyDescent="0.25">
      <c r="B116" s="52"/>
      <c r="C116" s="86"/>
    </row>
    <row r="117" spans="2:3" x14ac:dyDescent="0.25">
      <c r="B117" s="52"/>
      <c r="C117" s="86"/>
    </row>
    <row r="118" spans="2:3" x14ac:dyDescent="0.25">
      <c r="B118" s="52"/>
      <c r="C118" s="86"/>
    </row>
    <row r="119" spans="2:3" x14ac:dyDescent="0.25">
      <c r="B119" s="52"/>
      <c r="C119" s="86"/>
    </row>
    <row r="120" spans="2:3" x14ac:dyDescent="0.25">
      <c r="B120" s="52"/>
      <c r="C120" s="86"/>
    </row>
    <row r="121" spans="2:3" x14ac:dyDescent="0.25">
      <c r="B121" s="52"/>
      <c r="C121" s="86"/>
    </row>
    <row r="122" spans="2:3" x14ac:dyDescent="0.25">
      <c r="B122" s="52"/>
      <c r="C122" s="86"/>
    </row>
    <row r="123" spans="2:3" x14ac:dyDescent="0.25">
      <c r="B123" s="52"/>
      <c r="C123" s="86"/>
    </row>
    <row r="124" spans="2:3" x14ac:dyDescent="0.25">
      <c r="B124" s="52"/>
      <c r="C124" s="86"/>
    </row>
    <row r="125" spans="2:3" x14ac:dyDescent="0.25">
      <c r="B125" s="52"/>
      <c r="C125" s="86"/>
    </row>
    <row r="126" spans="2:3" x14ac:dyDescent="0.25">
      <c r="B126" s="52"/>
      <c r="C126" s="86"/>
    </row>
    <row r="127" spans="2:3" x14ac:dyDescent="0.25">
      <c r="B127" s="52"/>
      <c r="C127" s="86"/>
    </row>
    <row r="128" spans="2:3" x14ac:dyDescent="0.25">
      <c r="B128" s="52"/>
      <c r="C128" s="86"/>
    </row>
    <row r="129" spans="2:3" x14ac:dyDescent="0.25">
      <c r="B129" s="52"/>
      <c r="C129" s="86"/>
    </row>
    <row r="130" spans="2:3" x14ac:dyDescent="0.25">
      <c r="B130" s="52"/>
      <c r="C130" s="86"/>
    </row>
    <row r="131" spans="2:3" x14ac:dyDescent="0.25">
      <c r="B131" s="52"/>
      <c r="C131" s="86"/>
    </row>
    <row r="132" spans="2:3" x14ac:dyDescent="0.25">
      <c r="B132" s="52"/>
      <c r="C132" s="86"/>
    </row>
    <row r="133" spans="2:3" x14ac:dyDescent="0.25">
      <c r="B133" s="52"/>
      <c r="C133" s="86"/>
    </row>
    <row r="134" spans="2:3" x14ac:dyDescent="0.25">
      <c r="B134" s="52"/>
      <c r="C134" s="86"/>
    </row>
    <row r="135" spans="2:3" x14ac:dyDescent="0.25">
      <c r="B135" s="52"/>
      <c r="C135" s="86"/>
    </row>
    <row r="136" spans="2:3" x14ac:dyDescent="0.25">
      <c r="B136" s="52"/>
      <c r="C136" s="86"/>
    </row>
    <row r="137" spans="2:3" x14ac:dyDescent="0.25">
      <c r="B137" s="52"/>
      <c r="C137" s="86"/>
    </row>
    <row r="138" spans="2:3" x14ac:dyDescent="0.25">
      <c r="B138" s="52"/>
      <c r="C138" s="86"/>
    </row>
    <row r="139" spans="2:3" x14ac:dyDescent="0.25">
      <c r="B139" s="52"/>
      <c r="C139" s="86"/>
    </row>
    <row r="140" spans="2:3" x14ac:dyDescent="0.25">
      <c r="B140" s="52"/>
      <c r="C140" s="86"/>
    </row>
    <row r="141" spans="2:3" x14ac:dyDescent="0.25">
      <c r="B141" s="52"/>
      <c r="C141" s="86"/>
    </row>
    <row r="142" spans="2:3" x14ac:dyDescent="0.25">
      <c r="B142" s="52"/>
      <c r="C142" s="86"/>
    </row>
    <row r="143" spans="2:3" x14ac:dyDescent="0.25">
      <c r="B143" s="52"/>
      <c r="C143" s="86"/>
    </row>
    <row r="144" spans="2:3" x14ac:dyDescent="0.25">
      <c r="B144" s="52"/>
      <c r="C144" s="86"/>
    </row>
    <row r="145" spans="2:3" x14ac:dyDescent="0.25">
      <c r="B145" s="52"/>
      <c r="C145" s="86"/>
    </row>
    <row r="146" spans="2:3" x14ac:dyDescent="0.25">
      <c r="B146" s="52"/>
      <c r="C146" s="86"/>
    </row>
    <row r="147" spans="2:3" x14ac:dyDescent="0.25">
      <c r="B147" s="52"/>
      <c r="C147" s="86"/>
    </row>
    <row r="148" spans="2:3" x14ac:dyDescent="0.25">
      <c r="B148" s="52"/>
      <c r="C148" s="86"/>
    </row>
    <row r="149" spans="2:3" x14ac:dyDescent="0.25">
      <c r="B149" s="52"/>
      <c r="C149" s="86"/>
    </row>
    <row r="150" spans="2:3" x14ac:dyDescent="0.25">
      <c r="B150" s="52"/>
      <c r="C150" s="86"/>
    </row>
    <row r="151" spans="2:3" x14ac:dyDescent="0.25">
      <c r="B151" s="52"/>
      <c r="C151" s="86"/>
    </row>
    <row r="152" spans="2:3" x14ac:dyDescent="0.25">
      <c r="B152" s="52"/>
      <c r="C152" s="86"/>
    </row>
    <row r="153" spans="2:3" x14ac:dyDescent="0.25">
      <c r="B153" s="52"/>
      <c r="C153" s="86"/>
    </row>
    <row r="154" spans="2:3" x14ac:dyDescent="0.25">
      <c r="B154" s="52"/>
      <c r="C154" s="86"/>
    </row>
    <row r="155" spans="2:3" x14ac:dyDescent="0.25">
      <c r="B155" s="52"/>
      <c r="C155" s="86"/>
    </row>
    <row r="156" spans="2:3" x14ac:dyDescent="0.25">
      <c r="B156" s="52"/>
      <c r="C156" s="86"/>
    </row>
    <row r="157" spans="2:3" x14ac:dyDescent="0.25">
      <c r="B157" s="52"/>
      <c r="C157" s="86"/>
    </row>
    <row r="158" spans="2:3" x14ac:dyDescent="0.25">
      <c r="B158" s="52"/>
      <c r="C158" s="86"/>
    </row>
    <row r="159" spans="2:3" x14ac:dyDescent="0.25">
      <c r="B159" s="52"/>
      <c r="C159" s="86"/>
    </row>
    <row r="160" spans="2:3" x14ac:dyDescent="0.25">
      <c r="B160" s="52"/>
      <c r="C160" s="86"/>
    </row>
    <row r="161" spans="2:3" x14ac:dyDescent="0.25">
      <c r="B161" s="52"/>
      <c r="C161" s="86"/>
    </row>
    <row r="162" spans="2:3" x14ac:dyDescent="0.25">
      <c r="B162" s="52"/>
      <c r="C162" s="86"/>
    </row>
    <row r="163" spans="2:3" x14ac:dyDescent="0.25">
      <c r="B163" s="52"/>
      <c r="C163" s="86"/>
    </row>
    <row r="164" spans="2:3" x14ac:dyDescent="0.25">
      <c r="B164" s="52"/>
      <c r="C164" s="86"/>
    </row>
    <row r="165" spans="2:3" x14ac:dyDescent="0.25">
      <c r="B165" s="52"/>
      <c r="C165" s="86"/>
    </row>
    <row r="166" spans="2:3" x14ac:dyDescent="0.25">
      <c r="B166" s="52"/>
      <c r="C166" s="86"/>
    </row>
    <row r="167" spans="2:3" x14ac:dyDescent="0.25">
      <c r="B167" s="52"/>
      <c r="C167" s="86"/>
    </row>
    <row r="168" spans="2:3" x14ac:dyDescent="0.25">
      <c r="B168" s="52"/>
      <c r="C168" s="86"/>
    </row>
    <row r="169" spans="2:3" x14ac:dyDescent="0.25">
      <c r="B169" s="52"/>
      <c r="C169" s="86"/>
    </row>
    <row r="170" spans="2:3" x14ac:dyDescent="0.25">
      <c r="B170" s="52"/>
      <c r="C170" s="86"/>
    </row>
    <row r="171" spans="2:3" x14ac:dyDescent="0.25">
      <c r="B171" s="52"/>
      <c r="C171" s="86"/>
    </row>
    <row r="172" spans="2:3" x14ac:dyDescent="0.25">
      <c r="B172" s="52"/>
      <c r="C172" s="86"/>
    </row>
    <row r="173" spans="2:3" x14ac:dyDescent="0.25">
      <c r="B173" s="52"/>
      <c r="C173" s="86"/>
    </row>
    <row r="174" spans="2:3" x14ac:dyDescent="0.25">
      <c r="B174" s="52"/>
      <c r="C174" s="86"/>
    </row>
    <row r="175" spans="2:3" x14ac:dyDescent="0.25">
      <c r="B175" s="52"/>
      <c r="C175" s="86"/>
    </row>
    <row r="176" spans="2:3" x14ac:dyDescent="0.25">
      <c r="B176" s="52"/>
      <c r="C176" s="86"/>
    </row>
    <row r="177" spans="2:3" x14ac:dyDescent="0.25">
      <c r="B177" s="52"/>
      <c r="C177" s="86"/>
    </row>
    <row r="178" spans="2:3" x14ac:dyDescent="0.25">
      <c r="B178" s="52"/>
      <c r="C178" s="86"/>
    </row>
    <row r="179" spans="2:3" x14ac:dyDescent="0.25">
      <c r="B179" s="52"/>
      <c r="C179" s="86"/>
    </row>
    <row r="180" spans="2:3" x14ac:dyDescent="0.25">
      <c r="B180" s="52"/>
      <c r="C180" s="86"/>
    </row>
    <row r="181" spans="2:3" x14ac:dyDescent="0.25">
      <c r="B181" s="52"/>
      <c r="C181" s="86"/>
    </row>
    <row r="182" spans="2:3" x14ac:dyDescent="0.25">
      <c r="B182" s="52"/>
      <c r="C182" s="86"/>
    </row>
    <row r="183" spans="2:3" x14ac:dyDescent="0.25">
      <c r="B183" s="52"/>
      <c r="C183" s="86"/>
    </row>
    <row r="184" spans="2:3" x14ac:dyDescent="0.25">
      <c r="B184" s="52"/>
      <c r="C184" s="86"/>
    </row>
    <row r="185" spans="2:3" x14ac:dyDescent="0.25">
      <c r="B185" s="52"/>
      <c r="C185" s="86"/>
    </row>
    <row r="186" spans="2:3" x14ac:dyDescent="0.25">
      <c r="B186" s="52"/>
      <c r="C186" s="86"/>
    </row>
    <row r="187" spans="2:3" x14ac:dyDescent="0.25">
      <c r="B187" s="52"/>
      <c r="C187" s="86"/>
    </row>
    <row r="188" spans="2:3" x14ac:dyDescent="0.25">
      <c r="B188" s="52"/>
      <c r="C188" s="86"/>
    </row>
    <row r="189" spans="2:3" x14ac:dyDescent="0.25">
      <c r="B189" s="52"/>
      <c r="C189" s="86"/>
    </row>
    <row r="190" spans="2:3" x14ac:dyDescent="0.25">
      <c r="B190" s="52"/>
      <c r="C190" s="86"/>
    </row>
    <row r="191" spans="2:3" x14ac:dyDescent="0.25">
      <c r="B191" s="52"/>
      <c r="C191" s="86"/>
    </row>
    <row r="192" spans="2:3" x14ac:dyDescent="0.25">
      <c r="B192" s="52"/>
      <c r="C192" s="86"/>
    </row>
    <row r="193" spans="2:3" x14ac:dyDescent="0.25">
      <c r="B193" s="52"/>
      <c r="C193" s="86"/>
    </row>
    <row r="194" spans="2:3" x14ac:dyDescent="0.25">
      <c r="B194" s="52"/>
      <c r="C194" s="86"/>
    </row>
    <row r="195" spans="2:3" x14ac:dyDescent="0.25">
      <c r="B195" s="52"/>
      <c r="C195" s="86"/>
    </row>
    <row r="196" spans="2:3" x14ac:dyDescent="0.25">
      <c r="B196" s="52"/>
      <c r="C196" s="86"/>
    </row>
    <row r="197" spans="2:3" x14ac:dyDescent="0.25">
      <c r="B197" s="52"/>
      <c r="C197" s="86"/>
    </row>
    <row r="198" spans="2:3" x14ac:dyDescent="0.25">
      <c r="B198" s="52"/>
      <c r="C198" s="86"/>
    </row>
    <row r="199" spans="2:3" x14ac:dyDescent="0.25">
      <c r="B199" s="52"/>
      <c r="C199" s="86"/>
    </row>
    <row r="200" spans="2:3" x14ac:dyDescent="0.25">
      <c r="B200" s="52"/>
      <c r="C200" s="86"/>
    </row>
    <row r="201" spans="2:3" x14ac:dyDescent="0.25">
      <c r="B201" s="52"/>
      <c r="C201" s="86"/>
    </row>
    <row r="202" spans="2:3" x14ac:dyDescent="0.25">
      <c r="B202" s="52"/>
      <c r="C202" s="86"/>
    </row>
    <row r="203" spans="2:3" x14ac:dyDescent="0.25">
      <c r="B203" s="52"/>
      <c r="C203" s="86"/>
    </row>
    <row r="204" spans="2:3" x14ac:dyDescent="0.25">
      <c r="B204" s="52"/>
      <c r="C204" s="86"/>
    </row>
    <row r="205" spans="2:3" x14ac:dyDescent="0.25">
      <c r="B205" s="52"/>
      <c r="C205" s="86"/>
    </row>
    <row r="206" spans="2:3" x14ac:dyDescent="0.25">
      <c r="B206" s="52"/>
      <c r="C206" s="86"/>
    </row>
    <row r="207" spans="2:3" x14ac:dyDescent="0.25">
      <c r="B207" s="52"/>
      <c r="C207" s="86"/>
    </row>
    <row r="208" spans="2:3" x14ac:dyDescent="0.25">
      <c r="B208" s="52"/>
      <c r="C208" s="86"/>
    </row>
    <row r="209" spans="2:3" x14ac:dyDescent="0.25">
      <c r="B209" s="52"/>
      <c r="C209" s="86"/>
    </row>
    <row r="210" spans="2:3" x14ac:dyDescent="0.25">
      <c r="B210" s="52"/>
      <c r="C210" s="86"/>
    </row>
    <row r="211" spans="2:3" x14ac:dyDescent="0.25">
      <c r="B211" s="52"/>
      <c r="C211" s="86"/>
    </row>
    <row r="212" spans="2:3" x14ac:dyDescent="0.25">
      <c r="B212" s="52"/>
      <c r="C212" s="86"/>
    </row>
    <row r="213" spans="2:3" x14ac:dyDescent="0.25">
      <c r="B213" s="52"/>
      <c r="C213" s="86"/>
    </row>
  </sheetData>
  <mergeCells count="4">
    <mergeCell ref="B6:B12"/>
    <mergeCell ref="B13:B24"/>
    <mergeCell ref="B25:B31"/>
    <mergeCell ref="B32:B47"/>
  </mergeCells>
  <pageMargins left="0.7" right="0.7" top="0.75" bottom="0.75" header="0.3" footer="0.3"/>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5E5F5-E136-4DB4-A2F7-54FFA0B68185}">
  <sheetPr>
    <tabColor rgb="FF00B050"/>
    <pageSetUpPr fitToPage="1"/>
  </sheetPr>
  <dimension ref="B1:F66"/>
  <sheetViews>
    <sheetView zoomScale="70" zoomScaleNormal="70" zoomScaleSheetLayoutView="55" zoomScalePageLayoutView="80" workbookViewId="0">
      <selection activeCell="B6" sqref="B6:F18"/>
    </sheetView>
  </sheetViews>
  <sheetFormatPr defaultColWidth="8.85546875" defaultRowHeight="15" x14ac:dyDescent="0.25"/>
  <cols>
    <col min="1" max="1" width="4.5703125" style="53" customWidth="1"/>
    <col min="2" max="2" width="60.85546875" style="55" customWidth="1"/>
    <col min="3" max="3" width="30.140625" style="55" bestFit="1" customWidth="1"/>
    <col min="4" max="4" width="29" style="55" customWidth="1"/>
    <col min="5" max="5" width="29.7109375" style="55" customWidth="1"/>
    <col min="6" max="6" width="29.7109375" style="54" customWidth="1"/>
    <col min="7" max="7" width="11.28515625" style="53" bestFit="1" customWidth="1"/>
    <col min="8" max="8" width="17.7109375" style="53" bestFit="1" customWidth="1"/>
    <col min="9" max="9" width="15" style="53" bestFit="1" customWidth="1"/>
    <col min="10" max="10" width="18.7109375" style="53" bestFit="1" customWidth="1"/>
    <col min="11" max="11" width="16.5703125" style="53" bestFit="1" customWidth="1"/>
    <col min="12" max="13" width="17.7109375" style="53" bestFit="1" customWidth="1"/>
    <col min="14" max="14" width="16.5703125" style="53" bestFit="1" customWidth="1"/>
    <col min="15" max="15" width="17.7109375" style="53" bestFit="1" customWidth="1"/>
    <col min="16" max="16" width="16.5703125" style="53" bestFit="1" customWidth="1"/>
    <col min="17" max="17" width="14" style="53" bestFit="1" customWidth="1"/>
    <col min="18" max="16384" width="8.85546875" style="53"/>
  </cols>
  <sheetData>
    <row r="1" spans="2:6" ht="48" customHeight="1" x14ac:dyDescent="0.25"/>
    <row r="2" spans="2:6" ht="31.5" x14ac:dyDescent="0.25">
      <c r="B2" s="57" t="s">
        <v>38</v>
      </c>
      <c r="C2" s="54"/>
      <c r="D2" s="54"/>
      <c r="E2" s="56"/>
    </row>
    <row r="3" spans="2:6" x14ac:dyDescent="0.25">
      <c r="B3" s="54"/>
      <c r="C3" s="54"/>
      <c r="D3" s="54"/>
      <c r="E3" s="54"/>
    </row>
    <row r="4" spans="2:6" x14ac:dyDescent="0.25">
      <c r="B4" s="42"/>
      <c r="C4" s="27"/>
      <c r="D4" s="27"/>
      <c r="E4" s="45"/>
      <c r="F4" s="48"/>
    </row>
    <row r="5" spans="2:6" x14ac:dyDescent="0.25">
      <c r="B5" s="46" t="s">
        <v>35</v>
      </c>
      <c r="C5" s="27"/>
      <c r="D5" s="27"/>
      <c r="E5" s="28"/>
      <c r="F5" s="39"/>
    </row>
    <row r="6" spans="2:6" ht="12.75" x14ac:dyDescent="0.25">
      <c r="B6" s="95" t="s">
        <v>59</v>
      </c>
      <c r="C6" s="95"/>
      <c r="D6" s="95"/>
      <c r="E6" s="95"/>
      <c r="F6" s="95"/>
    </row>
    <row r="7" spans="2:6" ht="12.75" x14ac:dyDescent="0.25">
      <c r="B7" s="95"/>
      <c r="C7" s="95"/>
      <c r="D7" s="95"/>
      <c r="E7" s="95"/>
      <c r="F7" s="95"/>
    </row>
    <row r="8" spans="2:6" ht="12.75" x14ac:dyDescent="0.25">
      <c r="B8" s="95"/>
      <c r="C8" s="95"/>
      <c r="D8" s="95"/>
      <c r="E8" s="95"/>
      <c r="F8" s="95"/>
    </row>
    <row r="9" spans="2:6" ht="13.15" customHeight="1" x14ac:dyDescent="0.25">
      <c r="B9" s="95"/>
      <c r="C9" s="95"/>
      <c r="D9" s="95"/>
      <c r="E9" s="95"/>
      <c r="F9" s="95"/>
    </row>
    <row r="10" spans="2:6" ht="13.15" customHeight="1" x14ac:dyDescent="0.25">
      <c r="B10" s="95"/>
      <c r="C10" s="95"/>
      <c r="D10" s="95"/>
      <c r="E10" s="95"/>
      <c r="F10" s="95"/>
    </row>
    <row r="11" spans="2:6" ht="13.15" customHeight="1" x14ac:dyDescent="0.25">
      <c r="B11" s="95"/>
      <c r="C11" s="95"/>
      <c r="D11" s="95"/>
      <c r="E11" s="95"/>
      <c r="F11" s="95"/>
    </row>
    <row r="12" spans="2:6" ht="13.15" customHeight="1" x14ac:dyDescent="0.25">
      <c r="B12" s="95"/>
      <c r="C12" s="95"/>
      <c r="D12" s="95"/>
      <c r="E12" s="95"/>
      <c r="F12" s="95"/>
    </row>
    <row r="13" spans="2:6" ht="13.15" customHeight="1" x14ac:dyDescent="0.25">
      <c r="B13" s="95"/>
      <c r="C13" s="95"/>
      <c r="D13" s="95"/>
      <c r="E13" s="95"/>
      <c r="F13" s="95"/>
    </row>
    <row r="14" spans="2:6" ht="13.15" customHeight="1" x14ac:dyDescent="0.25">
      <c r="B14" s="95"/>
      <c r="C14" s="95"/>
      <c r="D14" s="95"/>
      <c r="E14" s="95"/>
      <c r="F14" s="95"/>
    </row>
    <row r="15" spans="2:6" ht="13.15" customHeight="1" x14ac:dyDescent="0.25">
      <c r="B15" s="95"/>
      <c r="C15" s="95"/>
      <c r="D15" s="95"/>
      <c r="E15" s="95"/>
      <c r="F15" s="95"/>
    </row>
    <row r="16" spans="2:6" ht="13.15" customHeight="1" x14ac:dyDescent="0.25">
      <c r="B16" s="95"/>
      <c r="C16" s="95"/>
      <c r="D16" s="95"/>
      <c r="E16" s="95"/>
      <c r="F16" s="95"/>
    </row>
    <row r="17" spans="2:6" ht="14.45" customHeight="1" x14ac:dyDescent="0.25">
      <c r="B17" s="95"/>
      <c r="C17" s="95"/>
      <c r="D17" s="95"/>
      <c r="E17" s="95"/>
      <c r="F17" s="95"/>
    </row>
    <row r="18" spans="2:6" ht="14.45" customHeight="1" x14ac:dyDescent="0.25">
      <c r="B18" s="95"/>
      <c r="C18" s="95"/>
      <c r="D18" s="95"/>
      <c r="E18" s="95"/>
      <c r="F18" s="95"/>
    </row>
    <row r="66" ht="27.75" customHeight="1" x14ac:dyDescent="0.25"/>
  </sheetData>
  <mergeCells count="1">
    <mergeCell ref="B6:F18"/>
  </mergeCells>
  <printOptions horizontalCentered="1"/>
  <pageMargins left="0.19685039370078741" right="0.19685039370078741" top="0.74803149606299213" bottom="0.74803149606299213"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4</vt:i4>
      </vt:variant>
      <vt:variant>
        <vt:lpstr>Navngivne områder</vt:lpstr>
      </vt:variant>
      <vt:variant>
        <vt:i4>3</vt:i4>
      </vt:variant>
    </vt:vector>
  </HeadingPairs>
  <TitlesOfParts>
    <vt:vector size="7" baseType="lpstr">
      <vt:lpstr>Sustainability</vt:lpstr>
      <vt:lpstr>Sustainability  - ISIN</vt:lpstr>
      <vt:lpstr>STT Glosary</vt:lpstr>
      <vt:lpstr>Disclaimer</vt:lpstr>
      <vt:lpstr>Disclaimer!Udskriftsområde</vt:lpstr>
      <vt:lpstr>Sustainability!Udskriftsområde</vt:lpstr>
      <vt:lpstr>'Sustainability  - ISIN'!Udskriftsområde</vt:lpstr>
    </vt:vector>
  </TitlesOfParts>
  <Company>BRFkredit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BRFkredit A/S</dc:creator>
  <cp:lastModifiedBy>Christian Bech-Ravn</cp:lastModifiedBy>
  <cp:lastPrinted>2023-05-01T11:58:20Z</cp:lastPrinted>
  <dcterms:created xsi:type="dcterms:W3CDTF">2012-10-17T07:59:56Z</dcterms:created>
  <dcterms:modified xsi:type="dcterms:W3CDTF">2023-05-01T11:58:33Z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D63666</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 </vt:lpwstr>
  </property>
  <property fmtid="{D5CDD505-2E9C-101B-9397-08002B2CF9AE}" pid="13" name="dokumentstatus">
    <vt:lpwstr>Udkast</vt:lpwstr>
  </property>
  <property fmtid="{D5CDD505-2E9C-101B-9397-08002B2CF9AE}" pid="14" name="dokumenttitel">
    <vt:lpwstr>DK ECBC Label Template 2014 (12-12-2013)</vt:lpwstr>
  </property>
  <property fmtid="{D5CDD505-2E9C-101B-9397-08002B2CF9AE}" pid="15" name="referatnr">
    <vt:lpwstr> </vt:lpwstr>
  </property>
  <property fmtid="{D5CDD505-2E9C-101B-9397-08002B2CF9AE}" pid="16" name="ansvarlig_email">
    <vt:lpwstr> </vt:lpwstr>
  </property>
  <property fmtid="{D5CDD505-2E9C-101B-9397-08002B2CF9AE}" pid="17" name="ansvarlig_navn">
    <vt:lpwstr> </vt:lpwstr>
  </property>
  <property fmtid="{D5CDD505-2E9C-101B-9397-08002B2CF9AE}" pid="18" name="ansvarlig_tlfdirekte">
    <vt:lpwstr> </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12-12-2013</vt:lpwstr>
  </property>
  <property fmtid="{D5CDD505-2E9C-101B-9397-08002B2CF9AE}" pid="23" name="dokumentversion">
    <vt:lpwstr>2.0</vt:lpwstr>
  </property>
  <property fmtid="{D5CDD505-2E9C-101B-9397-08002B2CF9AE}" pid="24" name="sagsnr">
    <vt:lpwstr>S2669</vt:lpwstr>
  </property>
  <property fmtid="{D5CDD505-2E9C-101B-9397-08002B2CF9AE}" pid="25" name="mødedato">
    <vt:lpwstr> </vt:lpwstr>
  </property>
  <property fmtid="{D5CDD505-2E9C-101B-9397-08002B2CF9AE}" pid="26" name="modetype">
    <vt:lpwstr> </vt:lpwstr>
  </property>
  <property fmtid="{D5CDD505-2E9C-101B-9397-08002B2CF9AE}" pid="27" name="MSIP_Label_e980d484-51e2-4a73-9187-6d04faa5223d_Enabled">
    <vt:lpwstr>true</vt:lpwstr>
  </property>
  <property fmtid="{D5CDD505-2E9C-101B-9397-08002B2CF9AE}" pid="28" name="MSIP_Label_e980d484-51e2-4a73-9187-6d04faa5223d_SetDate">
    <vt:lpwstr>2022-04-26T12:02:53Z</vt:lpwstr>
  </property>
  <property fmtid="{D5CDD505-2E9C-101B-9397-08002B2CF9AE}" pid="29" name="MSIP_Label_e980d484-51e2-4a73-9187-6d04faa5223d_Method">
    <vt:lpwstr>Privileged</vt:lpwstr>
  </property>
  <property fmtid="{D5CDD505-2E9C-101B-9397-08002B2CF9AE}" pid="30" name="MSIP_Label_e980d484-51e2-4a73-9187-6d04faa5223d_Name">
    <vt:lpwstr>Koncerninformation</vt:lpwstr>
  </property>
  <property fmtid="{D5CDD505-2E9C-101B-9397-08002B2CF9AE}" pid="31" name="MSIP_Label_e980d484-51e2-4a73-9187-6d04faa5223d_SiteId">
    <vt:lpwstr>df5e7718-2989-44ed-a2fd-5f63e2865f17</vt:lpwstr>
  </property>
  <property fmtid="{D5CDD505-2E9C-101B-9397-08002B2CF9AE}" pid="32" name="MSIP_Label_e980d484-51e2-4a73-9187-6d04faa5223d_ActionId">
    <vt:lpwstr>49de19d2-0a90-432a-8a92-14768de06f45</vt:lpwstr>
  </property>
  <property fmtid="{D5CDD505-2E9C-101B-9397-08002B2CF9AE}" pid="33" name="MSIP_Label_e980d484-51e2-4a73-9187-6d04faa5223d_ContentBits">
    <vt:lpwstr>0</vt:lpwstr>
  </property>
</Properties>
</file>