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enne_projektmappe" defaultThemeVersion="124226"/>
  <bookViews>
    <workbookView xWindow="4725" yWindow="2385" windowWidth="25125" windowHeight="12780" tabRatio="975"/>
  </bookViews>
  <sheets>
    <sheet name="Introduction" sheetId="21" r:id="rId1"/>
    <sheet name="A. HTT General" sheetId="22" r:id="rId2"/>
    <sheet name="B1. HTT Mortgage Assets" sheetId="23" r:id="rId3"/>
    <sheet name="C. HTT Harmonised Glossary" sheetId="25" r:id="rId4"/>
    <sheet name="Frontpage" sheetId="17" r:id="rId5"/>
    <sheet name="Contents" sheetId="13" r:id="rId6"/>
    <sheet name="Tabel A - General Issuer Detail" sheetId="6" r:id="rId7"/>
    <sheet name="G1-G4 - Cover pool inform." sheetId="7" r:id="rId8"/>
    <sheet name="Table 1-3 - Lending" sheetId="1" r:id="rId9"/>
    <sheet name="Table 4 - LTV" sheetId="2" r:id="rId10"/>
    <sheet name="Table 5 - Region" sheetId="15" r:id="rId11"/>
    <sheet name="Table 6-8 - Lending by loan" sheetId="16" r:id="rId12"/>
    <sheet name="Table 9-13 - Lending" sheetId="5" r:id="rId13"/>
    <sheet name="X1 Key Concepts" sheetId="18" r:id="rId14"/>
    <sheet name="X2 Key Concepts" sheetId="19" r:id="rId15"/>
    <sheet name="X3 - General explanation" sheetId="20" r:id="rId16"/>
  </sheets>
  <definedNames>
    <definedName name="_xlnm.Print_Area" localSheetId="1">'A. HTT General'!$A$1:$G$155</definedName>
    <definedName name="_xlnm.Print_Area" localSheetId="2">'B1. HTT Mortgage Assets'!$A$1:$G$224</definedName>
    <definedName name="_xlnm.Print_Area" localSheetId="3">'C. HTT Harmonised Glossary'!$A$1:$C$38</definedName>
    <definedName name="_xlnm.Print_Area" localSheetId="5">Contents!$A$1:$F$63</definedName>
    <definedName name="_xlnm.Print_Area" localSheetId="4">Frontpage!$A$1:$F$37</definedName>
    <definedName name="_xlnm.Print_Area" localSheetId="7">'G1-G4 - Cover pool inform.'!$A$1:$K$129</definedName>
    <definedName name="_xlnm.Print_Area" localSheetId="0">Introduction!$C$2:$I$37</definedName>
    <definedName name="_xlnm.Print_Area" localSheetId="6">'Tabel A - General Issuer Detail'!$A$1:$E$44</definedName>
    <definedName name="_xlnm.Print_Area" localSheetId="8">'Table 1-3 - Lending'!$A$1:$L$28</definedName>
    <definedName name="_xlnm.Print_Area" localSheetId="9">'Table 4 - LTV'!$A$1:$M$89</definedName>
    <definedName name="_xlnm.Print_Area" localSheetId="10">'Table 5 - Region'!$A$1:$H$23</definedName>
    <definedName name="_xlnm.Print_Area" localSheetId="11">'Table 6-8 - Lending by loan'!$A$1:$L$61</definedName>
    <definedName name="_xlnm.Print_Area" localSheetId="12">'Table 9-13 - Lending'!$A$1:$L$82</definedName>
    <definedName name="_xlnm.Print_Area" localSheetId="13">'X1 Key Concepts'!$A$1:$C$43</definedName>
    <definedName name="_xlnm.Print_Area" localSheetId="14">'X2 Key Concepts'!$A$1:$O$56</definedName>
    <definedName name="_xlnm.Print_Area" localSheetId="15">'X3 - General explanation'!$A$1:$C$74</definedName>
  </definedNames>
  <calcPr calcId="145621"/>
</workbook>
</file>

<file path=xl/calcChain.xml><?xml version="1.0" encoding="utf-8"?>
<calcChain xmlns="http://schemas.openxmlformats.org/spreadsheetml/2006/main">
  <c r="C149" i="22" l="1"/>
  <c r="F26" i="23" l="1"/>
  <c r="F25" i="23"/>
  <c r="F24" i="23"/>
  <c r="F23" i="23"/>
  <c r="F22" i="23"/>
  <c r="F21" i="23"/>
  <c r="F20" i="23"/>
  <c r="F19" i="23"/>
  <c r="F18" i="23"/>
  <c r="C154" i="22"/>
  <c r="C152" i="22"/>
  <c r="C151" i="22"/>
  <c r="C150" i="22"/>
  <c r="C148" i="22"/>
  <c r="C147" i="22"/>
  <c r="C146" i="22"/>
  <c r="D145" i="22"/>
  <c r="C145" i="22"/>
  <c r="D144" i="22"/>
  <c r="C144" i="22"/>
  <c r="C143" i="22"/>
  <c r="C142" i="22"/>
  <c r="C141" i="22"/>
  <c r="C140" i="22"/>
</calcChain>
</file>

<file path=xl/sharedStrings.xml><?xml version="1.0" encoding="utf-8"?>
<sst xmlns="http://schemas.openxmlformats.org/spreadsheetml/2006/main" count="1863" uniqueCount="1064">
  <si>
    <t>Number of loans by property category</t>
  </si>
  <si>
    <t>Owner-occupied homes</t>
  </si>
  <si>
    <t>Holiday houses</t>
  </si>
  <si>
    <t>Subsidised Housing</t>
  </si>
  <si>
    <t>Cooperative Housing</t>
  </si>
  <si>
    <t>Private rental</t>
  </si>
  <si>
    <t>Manufacturing and Manual Industries</t>
  </si>
  <si>
    <t>Office and Business</t>
  </si>
  <si>
    <t>Social and cultural purposes</t>
  </si>
  <si>
    <t>Other</t>
  </si>
  <si>
    <t>Total</t>
  </si>
  <si>
    <t>DKK 0 - 2m</t>
  </si>
  <si>
    <t>DKK 2 - 5m</t>
  </si>
  <si>
    <t>DKK 5 - 20m</t>
  </si>
  <si>
    <t>DKK 20 - 50m</t>
  </si>
  <si>
    <t>DKK 50 - 100m</t>
  </si>
  <si>
    <t>&gt; DKK 100m</t>
  </si>
  <si>
    <t>0 - 19,9</t>
  </si>
  <si>
    <t>20 - 39,9</t>
  </si>
  <si>
    <t>40 - 59,9</t>
  </si>
  <si>
    <t>60 - 69,9</t>
  </si>
  <si>
    <t>70 - 79,9</t>
  </si>
  <si>
    <t>80 - 84,9</t>
  </si>
  <si>
    <t>85 - 89,9</t>
  </si>
  <si>
    <t>90 - 94,9</t>
  </si>
  <si>
    <t>95 - 100</t>
  </si>
  <si>
    <t>&gt; 100</t>
  </si>
  <si>
    <t>Per cent</t>
  </si>
  <si>
    <t>Agricultutal properties</t>
  </si>
  <si>
    <t>Properties for social and cultural purposes</t>
  </si>
  <si>
    <t>Greater Copenhagen area (Region Hovedstaden)</t>
  </si>
  <si>
    <t>Remaining Zealand &amp; Bornholm (Region Sjælland)</t>
  </si>
  <si>
    <t>Northern Jutland (Region Nordjylland)</t>
  </si>
  <si>
    <t>Eastern Jutland (Region Midtjylland)</t>
  </si>
  <si>
    <t>Southern Jutland &amp; Funen (Region Syddanmark)</t>
  </si>
  <si>
    <t>Index Loans</t>
  </si>
  <si>
    <t>Fixed-rate loans</t>
  </si>
  <si>
    <t>Money market based loans</t>
  </si>
  <si>
    <t>Non Capped floaters</t>
  </si>
  <si>
    <t>Capped floaters</t>
  </si>
  <si>
    <t>*Interest-only loans at time of compilation. Interest-only is typically limited to a maximum of 10 years</t>
  </si>
  <si>
    <t>&lt; 12 months</t>
  </si>
  <si>
    <t>≥ 24 - ≤ 36 months</t>
  </si>
  <si>
    <t>≥ 36 - ≤ 60 months</t>
  </si>
  <si>
    <t>≥ 60 months</t>
  </si>
  <si>
    <t>&lt; 1 Years</t>
  </si>
  <si>
    <t>≥ 3 - ≤ 5 Years</t>
  </si>
  <si>
    <t>≥ 5 - ≤ 10 Years</t>
  </si>
  <si>
    <t>≥ 20 Years</t>
  </si>
  <si>
    <t>≥ 10 - ≤ 20 Years</t>
  </si>
  <si>
    <t>90 day NPL</t>
  </si>
  <si>
    <t>Agriculture</t>
  </si>
  <si>
    <t xml:space="preserve">Key information regarding issuers' balance sheet </t>
  </si>
  <si>
    <t>(DKKbn – except Tier 1 and Solvency ratio)</t>
  </si>
  <si>
    <t>Total Balance Sheet Assets</t>
  </si>
  <si>
    <t>of which: Used/registered for covered bond collateral pool</t>
  </si>
  <si>
    <t>Tier 1 Ratio (%)</t>
  </si>
  <si>
    <t>Solvency Ratio (%)</t>
  </si>
  <si>
    <t>Outstanding Senior Unsecured Liabilities</t>
  </si>
  <si>
    <t>Customer loans (mortgage) (DKKbn)</t>
  </si>
  <si>
    <t xml:space="preserve">Composition by </t>
  </si>
  <si>
    <t>Maturity</t>
  </si>
  <si>
    <t>Currency</t>
  </si>
  <si>
    <t>customer type</t>
  </si>
  <si>
    <t>eligibility as covered bond collateral</t>
  </si>
  <si>
    <t>DKKbn / Percentage of nominal outstanding CBs</t>
  </si>
  <si>
    <t>Overcollateralisation</t>
  </si>
  <si>
    <t>Overcollateralisation ratio</t>
  </si>
  <si>
    <t>Nominal value of outstanding CBs</t>
  </si>
  <si>
    <t>– hereof  amount maturing 0-1 day</t>
  </si>
  <si>
    <t>Tier 2 capital</t>
  </si>
  <si>
    <t>Core tier 1 capital</t>
  </si>
  <si>
    <t>Maturity of issued CBs</t>
  </si>
  <si>
    <t>0-1 day</t>
  </si>
  <si>
    <t>5-10 years</t>
  </si>
  <si>
    <t>10-20 years</t>
  </si>
  <si>
    <t>&gt;  20 years</t>
  </si>
  <si>
    <t>Amortisation profile of issued CBs</t>
  </si>
  <si>
    <t>Serial</t>
  </si>
  <si>
    <t>Interest rate profile of issued CBs</t>
  </si>
  <si>
    <t>Capped floating rate</t>
  </si>
  <si>
    <t>Currency denomination profile of issued CBs</t>
  </si>
  <si>
    <t>DKK</t>
  </si>
  <si>
    <t>EUR</t>
  </si>
  <si>
    <t>SEK</t>
  </si>
  <si>
    <t>CHF</t>
  </si>
  <si>
    <t>NOK</t>
  </si>
  <si>
    <t>UCITS compliant</t>
  </si>
  <si>
    <t>CRD compliant</t>
  </si>
  <si>
    <t>Eligible for central bank repo</t>
  </si>
  <si>
    <t>Rating</t>
  </si>
  <si>
    <t>Moody’s</t>
  </si>
  <si>
    <t>S&amp;P</t>
  </si>
  <si>
    <t>Fitch</t>
  </si>
  <si>
    <t>Issue adherence</t>
  </si>
  <si>
    <t>General balance principle</t>
  </si>
  <si>
    <t>Specific balance principle</t>
  </si>
  <si>
    <t>1) Cf. the Danish Executive Order on bond issuance, balance principle and risk management</t>
  </si>
  <si>
    <t>Yes</t>
  </si>
  <si>
    <t>No</t>
  </si>
  <si>
    <t>One-to-one balance between terms of granted loans and bonds issued, i.e. daily tap issuance?</t>
  </si>
  <si>
    <t>Pass-through cash flow from borrowers to investors?</t>
  </si>
  <si>
    <t>Asset substitution in cover pool allowed?</t>
  </si>
  <si>
    <t>Table G2 – Outstanding CBs</t>
  </si>
  <si>
    <t>Table G4 – Additional characteristics of ALM business model for issued CBs</t>
  </si>
  <si>
    <r>
      <t>Table G1.1 – General cover pool information</t>
    </r>
    <r>
      <rPr>
        <b/>
        <sz val="12"/>
        <color theme="1"/>
        <rFont val="Calibri"/>
        <family val="2"/>
        <scheme val="minor"/>
      </rPr>
      <t xml:space="preserve"> </t>
    </r>
  </si>
  <si>
    <r>
      <t>Table G3 – Legal ALM (balance principle) adherence</t>
    </r>
    <r>
      <rPr>
        <b/>
        <vertAlign val="superscript"/>
        <sz val="12"/>
        <color theme="1"/>
        <rFont val="Calibri"/>
        <family val="2"/>
        <scheme val="minor"/>
      </rPr>
      <t>1</t>
    </r>
  </si>
  <si>
    <t>-       0 &lt;= 1 year</t>
  </si>
  <si>
    <t>-       &lt; 1 &lt;= 5 years</t>
  </si>
  <si>
    <t>-       over 5 years</t>
  </si>
  <si>
    <t>-       DKK</t>
  </si>
  <si>
    <t>-       EUR</t>
  </si>
  <si>
    <t>-       USD</t>
  </si>
  <si>
    <t>-       Other</t>
  </si>
  <si>
    <t>-        Commercial (office and business, industry, agriculture, manufacture, social and cultural, ships)</t>
  </si>
  <si>
    <t>-       Subsidised</t>
  </si>
  <si>
    <t>Property categories are defined according to Danish FSA's AS-reporting form</t>
  </si>
  <si>
    <t>Lending by property category, DKKbn</t>
  </si>
  <si>
    <t>Lending, by loan size, DKKbn</t>
  </si>
  <si>
    <t>Lending, by-loan to-value (LTV), current property value, DKKbn</t>
  </si>
  <si>
    <t>Lending by region, DKKbn</t>
  </si>
  <si>
    <t>Lending by loan type - IO Loans, DKKbn</t>
  </si>
  <si>
    <t>Lending by loan type - Repayment Loans / Amortizing Loans, DKKbn</t>
  </si>
  <si>
    <t>Lending by loan type - All loans, DKKbn</t>
  </si>
  <si>
    <r>
      <t>Lending by Seasoning, DKKbn</t>
    </r>
    <r>
      <rPr>
        <i/>
        <sz val="8"/>
        <color theme="1"/>
        <rFont val="Calibri"/>
        <family val="2"/>
        <scheme val="minor"/>
      </rPr>
      <t xml:space="preserve"> (Seasoning defined by duration of customer relationship)</t>
    </r>
  </si>
  <si>
    <t>Lending by remaining maturity, DKKbn</t>
  </si>
  <si>
    <t>Total Customer Loans(fair value)</t>
  </si>
  <si>
    <t>Outstanding Covered Bonds (fair value)</t>
  </si>
  <si>
    <t xml:space="preserve">Guarantees (e.g. provided by states, municipals, banks) </t>
  </si>
  <si>
    <t>Net loan losses (Net loan losses and net loan loss provisions)</t>
  </si>
  <si>
    <t>Value of acquired properties / ships (temporary possessions, end quarter)</t>
  </si>
  <si>
    <t>Total customer loans (market value)</t>
  </si>
  <si>
    <t>-        Residential (owner-occ., private rental, corporate housing, holiday houses)</t>
  </si>
  <si>
    <t>Non-performing loans (See definition in table X1)</t>
  </si>
  <si>
    <t>Loan loss provisions (sum of total individual and group wise loss provisions, end of quarter)</t>
  </si>
  <si>
    <t>Nominal cover pool (total value)</t>
  </si>
  <si>
    <t>Transmission or liquidation proceeds to CB holders (for redemption of CBs maturing 0-1 day)</t>
  </si>
  <si>
    <t>Mandatory (percentage of risk weigted assets,general, by law)</t>
  </si>
  <si>
    <t>Additional tier 1 capital (e.g. hybrid core capital)</t>
  </si>
  <si>
    <t>Fair value of outstanding CBs (marked value)</t>
  </si>
  <si>
    <t>Fixed rate (Fixed rate constant for more than 1 year)</t>
  </si>
  <si>
    <t>Floating rate ( Floating rate constant for less than 1 year)</t>
  </si>
  <si>
    <t>≥  12 - ≤ 24 months</t>
  </si>
  <si>
    <t>≥  1 - ≤ 3 Years</t>
  </si>
  <si>
    <t>Note: * A few older traditional danish mortgage bonds are not CRD compliant</t>
  </si>
  <si>
    <t>Table X1</t>
  </si>
  <si>
    <t>Key Concepts Explanation</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</si>
  <si>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</si>
  <si>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</si>
  <si>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</si>
  <si>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</si>
  <si>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</si>
  <si>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</si>
  <si>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</si>
  <si>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</si>
  <si>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</si>
  <si>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</si>
  <si>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</si>
  <si>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</si>
  <si>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</si>
  <si>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</si>
  <si>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</si>
  <si>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</si>
  <si>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</si>
  <si>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</si>
  <si>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</si>
  <si>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</si>
  <si>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</si>
  <si>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</si>
  <si>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</si>
  <si>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</si>
  <si>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The NPL rate is calculated at different time periods after the original payment date. Standard in Table A is 90 day arrear.</t>
  </si>
  <si>
    <t>Commercial bank CB issuers adhere to the Basel definition of NPL.</t>
  </si>
  <si>
    <t>Explain how you distinguish between performing and nonperforming loans in the cover pool?</t>
  </si>
  <si>
    <t>No distinction made. Asset substitution i not allowed for specialised mortgage banks.</t>
  </si>
  <si>
    <t>The Basel definition of NPL’s is applied for commercial bank CB issuers</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</si>
  <si>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</si>
  <si>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</si>
  <si>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</si>
  <si>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</si>
  <si>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</si>
  <si>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</si>
  <si>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</si>
  <si>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</si>
  <si>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 xml:space="preserve">Loan-to-Value (LTV) </t>
  </si>
  <si>
    <t>Legal framework for valuation and LTV-calculation follow the rules of the Danish FSA - Bekendtgørelse nr. 687 af 20. juni 2007</t>
  </si>
  <si>
    <t>Describe the method on which your LTV calculation is based</t>
  </si>
  <si>
    <t>Frequency of collateral valuation for the purpose of calculating the LTV</t>
  </si>
  <si>
    <t>Avg. LTV</t>
  </si>
  <si>
    <t>In %</t>
  </si>
  <si>
    <t>1 year</t>
  </si>
  <si>
    <t>1 day – &lt; 1 year</t>
  </si>
  <si>
    <t>Proceeds from senior secured debt</t>
  </si>
  <si>
    <t>Proceeds from senior unsecured debt</t>
  </si>
  <si>
    <t>80-89.9 per cent LTV</t>
  </si>
  <si>
    <t>90-100 per cent LTV</t>
  </si>
  <si>
    <t>&gt;100 per cent LTV</t>
  </si>
  <si>
    <t>Realised losses (DKKm)</t>
  </si>
  <si>
    <t>Total realised losses</t>
  </si>
  <si>
    <t>Realised losses (%)</t>
  </si>
  <si>
    <t>Total realised losses, %</t>
  </si>
  <si>
    <t>90 day Non-performing loans by property type, as percentage of lending, by continous LTV bracket, %</t>
  </si>
  <si>
    <t>As of</t>
  </si>
  <si>
    <t>A</t>
  </si>
  <si>
    <t>ECBC Label Template : Contents</t>
  </si>
  <si>
    <t>General Issuer Detail</t>
  </si>
  <si>
    <t>G1.1</t>
  </si>
  <si>
    <t>Cover Pool Information</t>
  </si>
  <si>
    <t>G2</t>
  </si>
  <si>
    <t>Outstanding CBs</t>
  </si>
  <si>
    <t xml:space="preserve">General cover pool information </t>
  </si>
  <si>
    <t>G3</t>
  </si>
  <si>
    <t>G4</t>
  </si>
  <si>
    <t>Legal ALM (balance principle) adherence</t>
  </si>
  <si>
    <t>Additional characteristics of ALM business model for issued CBs</t>
  </si>
  <si>
    <t>Lending, by-loan to-value (LTV), current property value, Per cent</t>
  </si>
  <si>
    <t>Lending by Seasoning, DKKbn (Seasoning defined by duration of customer relationship)</t>
  </si>
  <si>
    <t>90 day Non-performing loans by property type, as percentage of instalments payments, %</t>
  </si>
  <si>
    <t>90 day Non-performing loans by property type, as percentage of lending, %</t>
  </si>
  <si>
    <t>Key Concepts</t>
  </si>
  <si>
    <t>Table X3</t>
  </si>
  <si>
    <t>General explanation</t>
  </si>
  <si>
    <t>Table A</t>
  </si>
  <si>
    <t>Senior Secured Bonds</t>
  </si>
  <si>
    <t>Table G1.1</t>
  </si>
  <si>
    <t>Senior secured debt</t>
  </si>
  <si>
    <t>Senior unsecured debt</t>
  </si>
  <si>
    <t>Table G3</t>
  </si>
  <si>
    <t>Table G4</t>
  </si>
  <si>
    <t>Table M1-M5</t>
  </si>
  <si>
    <t>Table M6-M8</t>
  </si>
  <si>
    <t>Table M9-10</t>
  </si>
  <si>
    <t>Seasoning</t>
  </si>
  <si>
    <t>X3</t>
  </si>
  <si>
    <t>Table X2</t>
  </si>
  <si>
    <t xml:space="preserve">Key Concepts Explanation </t>
  </si>
  <si>
    <t xml:space="preserve">Issuer specific </t>
  </si>
  <si>
    <t>(N/A for some issuers)</t>
  </si>
  <si>
    <t>Guaranteed loans (if part of the cover pool)</t>
  </si>
  <si>
    <t>How are the loans guaranteed?</t>
  </si>
  <si>
    <t>Please provide details of guarantors</t>
  </si>
  <si>
    <t>Any other loan types, which not comply with the above mentioned.</t>
  </si>
  <si>
    <t>No, (due to Danish legislation) asset substitution is not allowed/possible.</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</si>
  <si>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</si>
  <si>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</si>
  <si>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</si>
  <si>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</si>
  <si>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</si>
  <si>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</si>
  <si>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</si>
  <si>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</si>
  <si>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USD</t>
  </si>
  <si>
    <t>Total balance sheet assets as reported in the interim or annual reports of the issuer,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</si>
  <si>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</si>
  <si>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</si>
  <si>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</si>
  <si>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</si>
  <si>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</si>
  <si>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</si>
  <si>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</si>
  <si>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</si>
  <si>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Maturity distribution of all mortgage credit loans</t>
  </si>
  <si>
    <t>Please see definition of Non-performing loans in table X1</t>
  </si>
  <si>
    <t>All individual and group wise læoan loss provisions as stated in the issuer´s interim and annual accounts</t>
  </si>
  <si>
    <t>Sum of nominal value of covered bonds + Senior secured debt + capital. Capital is:  Additional tier 1 capital (e.g. hybrid core capital) and Core tier 1 capital</t>
  </si>
  <si>
    <t>Total value of cover pool - nominal value of covered bonds</t>
  </si>
  <si>
    <t>Hybrid Tier 1 capital (perpetual debt instruments).</t>
  </si>
  <si>
    <t>Equity capital and retained earnings.</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</si>
  <si>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</si>
  <si>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</si>
  <si>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</si>
  <si>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</si>
  <si>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</si>
  <si>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</si>
  <si>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</si>
  <si>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</si>
  <si>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</si>
  <si>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</si>
  <si>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</si>
  <si>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</si>
  <si>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Adjustable Rate Mortgages</t>
  </si>
  <si>
    <t>Specialised finance institutes</t>
  </si>
  <si>
    <t>Table M1/B1</t>
  </si>
  <si>
    <t>Table M2/B2</t>
  </si>
  <si>
    <t>Table M3/B3</t>
  </si>
  <si>
    <t>Table M4a/B4a</t>
  </si>
  <si>
    <t>Table M4b/B4b</t>
  </si>
  <si>
    <t>Table M4c/B4c</t>
  </si>
  <si>
    <t>Table M4d/B4d</t>
  </si>
  <si>
    <t>Table M9/B9</t>
  </si>
  <si>
    <t>Table M10/B10</t>
  </si>
  <si>
    <t>Table M11/B11</t>
  </si>
  <si>
    <t>Table M11a/B11a</t>
  </si>
  <si>
    <t>Table M11b/B11b</t>
  </si>
  <si>
    <t>Table M12/B12</t>
  </si>
  <si>
    <t>Table M12a/B12a</t>
  </si>
  <si>
    <t>M1/B1</t>
  </si>
  <si>
    <t>M2/B2</t>
  </si>
  <si>
    <t>M3/B3</t>
  </si>
  <si>
    <t>M4a/B4a</t>
  </si>
  <si>
    <t>M4b/B4b</t>
  </si>
  <si>
    <t>M4c/B4c</t>
  </si>
  <si>
    <t>M4d/B4d</t>
  </si>
  <si>
    <t>M5/B5</t>
  </si>
  <si>
    <t>M6/B6</t>
  </si>
  <si>
    <t>M7/B7</t>
  </si>
  <si>
    <t>M8/B8</t>
  </si>
  <si>
    <t>M9/B9</t>
  </si>
  <si>
    <t>M10/B10</t>
  </si>
  <si>
    <t>M11/B11</t>
  </si>
  <si>
    <t>M11a/B11a</t>
  </si>
  <si>
    <t>M11b/B11b</t>
  </si>
  <si>
    <t>M12/B12</t>
  </si>
  <si>
    <t>M12a/B12a</t>
  </si>
  <si>
    <t>Total nominal value of senior secured debt</t>
  </si>
  <si>
    <t>Subordinated debt</t>
  </si>
  <si>
    <t>All mortgage credit loans funded by the issue of covered mortgage bonds or mortgage bonds measured at market value</t>
  </si>
  <si>
    <t>All mortgage credit loans funded by the issue of covered mortgage bonds or mortgage bonds  measured at fair value</t>
  </si>
  <si>
    <t>Fixed-rate to maturity</t>
  </si>
  <si>
    <t>Outside Denmark</t>
  </si>
  <si>
    <t>- rate fixed &gt; 3 and ≤ 5 years</t>
  </si>
  <si>
    <t>- rate fixed &gt; 5 years</t>
  </si>
  <si>
    <t>Seasoning defined by duration of customer relationship, calculated from the first disbursement of a mortgage loan.</t>
  </si>
  <si>
    <t>Fixed-rate shorter period than maturity (ARM's etc.)</t>
  </si>
  <si>
    <t>&lt; 60per cent LTV</t>
  </si>
  <si>
    <t>60-69.9 per cent LTV</t>
  </si>
  <si>
    <t>70-79.9 per cent LTV</t>
  </si>
  <si>
    <t>Issuers senior unsecured liabilities targeted to finance OC- and LTV-ratio requirements in cover pool</t>
  </si>
  <si>
    <t>To Contents</t>
  </si>
  <si>
    <t xml:space="preserve">Table A.    General Issuer Detail </t>
  </si>
  <si>
    <t>Table M6/B6</t>
  </si>
  <si>
    <t>Table M7/B7</t>
  </si>
  <si>
    <t>Table M8/B8</t>
  </si>
  <si>
    <t>Core tier 1 capital invested in gilt-edged securities</t>
  </si>
  <si>
    <t>Total  capital coverage (rating compliant capital)</t>
  </si>
  <si>
    <t>Table M5/B5 - Total</t>
  </si>
  <si>
    <t>Bullet</t>
  </si>
  <si>
    <t>Annuity</t>
  </si>
  <si>
    <t>Liquidity due to be paid out next day in connection with refinancing</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</si>
  <si>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</si>
  <si>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</si>
  <si>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</si>
  <si>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</si>
  <si>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Lending, by-loan to-value (LTV), current property value, per cent</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</si>
  <si>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</si>
  <si>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</si>
  <si>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90 day Non-performing loans by property type, as percentage of total payments, %</t>
  </si>
  <si>
    <t> x</t>
  </si>
  <si>
    <t>x</t>
  </si>
  <si>
    <t>Loan loss provisions (cover pool level - shown in Table A on issuer level) - Optional</t>
  </si>
  <si>
    <t>X2</t>
  </si>
  <si>
    <t>X1</t>
  </si>
  <si>
    <t>-</t>
  </si>
  <si>
    <t>&gt;100</t>
  </si>
  <si>
    <t>95-100</t>
  </si>
  <si>
    <t>90-94.9</t>
  </si>
  <si>
    <t>85-89.9</t>
  </si>
  <si>
    <t>80-84.9</t>
  </si>
  <si>
    <t>70-79.9</t>
  </si>
  <si>
    <t>60-69.9</t>
  </si>
  <si>
    <t>40-59.9</t>
  </si>
  <si>
    <t>20-39.9</t>
  </si>
  <si>
    <t>0-19.9</t>
  </si>
  <si>
    <t>Loan-to-value  (discrete/"Sidste krone" distribution)</t>
  </si>
  <si>
    <t>In this example the 1.000.000 is distributed into the 70-79.9 interval because the LTV of the total loan is 75</t>
  </si>
  <si>
    <t>Example of discrete ("Sidste krone") distribution into LTV brackets for a loan with LTV of 75 and a loan size of 1 million</t>
  </si>
  <si>
    <t>Explanation</t>
  </si>
  <si>
    <t>Example 2</t>
  </si>
  <si>
    <t>Loan-to-value (distribution continuously)</t>
  </si>
  <si>
    <t>with prior liens consisting of a loan with a LTV of  40 pct.</t>
  </si>
  <si>
    <t>Example of a continuous distribution into LTV brackets for a loan with LTV of 75 and a loan size of 1 million</t>
  </si>
  <si>
    <t>Example 1b</t>
  </si>
  <si>
    <t>Example of a proportionaly distribution into LTV brackets for a loan with LTV of 75 pct and a loan size of 1 million and no prior liens.</t>
  </si>
  <si>
    <t>Example 1a</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</si>
  <si>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</si>
  <si>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http://www.realkreditraadet.dk/Default.aspx?ID=2926</t>
  </si>
  <si>
    <t>In 2014  the Danish covered bond legislation was changes in order to address refinancing risk. Please find information på following link</t>
  </si>
  <si>
    <t>Link or information</t>
  </si>
  <si>
    <t>Further information</t>
  </si>
  <si>
    <t>E.g. describe if stricter pratice is applied than required by law</t>
  </si>
  <si>
    <t>The issuer can elaborate on the applied balance priciple.</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</si>
  <si>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</si>
  <si>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</si>
  <si>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</si>
  <si>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</si>
  <si>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</si>
  <si>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</si>
  <si>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</si>
  <si>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</si>
  <si>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</si>
  <si>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</si>
  <si>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BBB+</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</si>
  <si>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</si>
  <si>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</si>
  <si>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</si>
  <si>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</si>
  <si>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</si>
  <si>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</si>
  <si>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</si>
  <si>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</si>
  <si>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</si>
  <si>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</si>
  <si>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Exposure to credit institute credit quality step 1</t>
  </si>
  <si>
    <t>Exposure to credit institute credit quality step 2</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</si>
  <si>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</si>
  <si>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</si>
  <si>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</si>
  <si>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</si>
  <si>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</si>
  <si>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</si>
  <si>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</si>
  <si>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</si>
  <si>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</si>
  <si>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 (DKKbn)</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</si>
  <si>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</si>
  <si>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</si>
  <si>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</si>
  <si>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</si>
  <si>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</si>
  <si>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</si>
  <si>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</si>
  <si>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t>Exposure to credit institute credit quality step 3</t>
  </si>
  <si>
    <t>Harmonised Transparency Template</t>
  </si>
  <si>
    <t>Denmark</t>
  </si>
  <si>
    <t>BRFkredit a/s</t>
  </si>
  <si>
    <t>Index</t>
  </si>
  <si>
    <t>Worksheet A: HTT General</t>
  </si>
  <si>
    <t>Tab 1: Harmonised Transparency Template</t>
  </si>
  <si>
    <t>Worksheet B1: HTT Mortgage Assets</t>
  </si>
  <si>
    <t>Worksheet C: HTT Harmonised Glossary</t>
  </si>
  <si>
    <t>Worksheet D &amp; Onwards: Danish National Transparency Template</t>
  </si>
  <si>
    <t>A. Harmonised Transparency Template - General Information</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</si>
  <si>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</si>
  <si>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</si>
  <si>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</si>
  <si>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</si>
  <si>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</si>
  <si>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</si>
  <si>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</si>
  <si>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</si>
  <si>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</si>
  <si>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</si>
  <si>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</si>
  <si>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Country</t>
  </si>
  <si>
    <t>G.1.1.2</t>
  </si>
  <si>
    <t>Issuer Name</t>
  </si>
  <si>
    <t>G.1.1.3</t>
  </si>
  <si>
    <t>Link to Issuer's Website</t>
  </si>
  <si>
    <t>www.brf.com</t>
  </si>
  <si>
    <t>G.1.1.4</t>
  </si>
  <si>
    <t>Cut-off date</t>
  </si>
  <si>
    <t>G.2.1.1</t>
  </si>
  <si>
    <t>UCITS Compliance (Y/N)</t>
  </si>
  <si>
    <t>Y</t>
  </si>
  <si>
    <t>G.2.1.2</t>
  </si>
  <si>
    <t>CRR Compliance (Y/N)</t>
  </si>
  <si>
    <t>G.2.1.3</t>
  </si>
  <si>
    <t>LCR status</t>
  </si>
  <si>
    <t>Link</t>
  </si>
  <si>
    <t>1.General Information</t>
  </si>
  <si>
    <t>Nominal (mn)</t>
  </si>
  <si>
    <t>G.3.1.1</t>
  </si>
  <si>
    <t>Cover Pool Size</t>
  </si>
  <si>
    <t>G.3.1.2</t>
  </si>
  <si>
    <t>Outstanding Covered Bonds</t>
  </si>
  <si>
    <t xml:space="preserve">2. Over-collateralisation (OC) </t>
  </si>
  <si>
    <t>Legal</t>
  </si>
  <si>
    <t>Actual</t>
  </si>
  <si>
    <t>Minimum Committed</t>
  </si>
  <si>
    <t>Purpose</t>
  </si>
  <si>
    <t>G.3.2.1</t>
  </si>
  <si>
    <t>OC (%)</t>
  </si>
  <si>
    <t>3. Cover Pool Composition</t>
  </si>
  <si>
    <t>% Cover Pool</t>
  </si>
  <si>
    <t>G.3.3.1</t>
  </si>
  <si>
    <t>Mortgages</t>
  </si>
  <si>
    <t>G.3.3.2</t>
  </si>
  <si>
    <t xml:space="preserve">Public Sector </t>
  </si>
  <si>
    <t>G.3.3.3</t>
  </si>
  <si>
    <t>Shipping</t>
  </si>
  <si>
    <t>G.3.3.4</t>
  </si>
  <si>
    <t>Substitute Assets</t>
  </si>
  <si>
    <t>G.3.3.5</t>
  </si>
  <si>
    <t>G.3.3.6</t>
  </si>
  <si>
    <t>4. Cover Pool Amortisation Profile</t>
  </si>
  <si>
    <t>Contractual (mn)</t>
  </si>
  <si>
    <t>Expected Upon Prepayments (mn)</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</si>
  <si>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</si>
  <si>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</si>
  <si>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</si>
  <si>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</si>
  <si>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</si>
  <si>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</si>
  <si>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</si>
  <si>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</si>
  <si>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</si>
  <si>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</si>
  <si>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</si>
  <si>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</si>
  <si>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</si>
  <si>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</si>
  <si>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</si>
  <si>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</si>
  <si>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</si>
  <si>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</si>
  <si>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</si>
  <si>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</si>
  <si>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5. Maturity of Covered Bonds</t>
  </si>
  <si>
    <t>Initial Maturity  (mn)</t>
  </si>
  <si>
    <t>Extended Maturity (mn)</t>
  </si>
  <si>
    <t xml:space="preserve">% Total Initial Maturity </t>
  </si>
  <si>
    <t>% Total Extended Maturity</t>
  </si>
  <si>
    <t>G.3.5.1</t>
  </si>
  <si>
    <t>G.3.5.2</t>
  </si>
  <si>
    <t>G.3.5.3</t>
  </si>
  <si>
    <t>G.3.5.4</t>
  </si>
  <si>
    <t>G.3.5.5</t>
  </si>
  <si>
    <t>G.3.5.6</t>
  </si>
  <si>
    <t>G.3.5.7</t>
  </si>
  <si>
    <t>G.3.5.8</t>
  </si>
  <si>
    <t>G.3.5.9</t>
  </si>
  <si>
    <t>G.3.5.10</t>
  </si>
  <si>
    <t>6. Covered Assets - Currency</t>
  </si>
  <si>
    <t>Nominal [before hedging] (mn)</t>
  </si>
  <si>
    <t>Nominal [after hedging] (mn)</t>
  </si>
  <si>
    <t>% Total [before]</t>
  </si>
  <si>
    <t>% Total [after]</t>
  </si>
  <si>
    <t>G.3.6.1</t>
  </si>
  <si>
    <t>G.3.6.2</t>
  </si>
  <si>
    <t xml:space="preserve"> USD</t>
  </si>
  <si>
    <t>G.3.6.3</t>
  </si>
  <si>
    <t xml:space="preserve"> GBP</t>
  </si>
  <si>
    <t>G.3.6.4</t>
  </si>
  <si>
    <t>G.3.6.5</t>
  </si>
  <si>
    <t xml:space="preserve"> CHF</t>
  </si>
  <si>
    <t>G.3.6.6</t>
  </si>
  <si>
    <t xml:space="preserve"> AUD</t>
  </si>
  <si>
    <t>G.3.6.7</t>
  </si>
  <si>
    <t xml:space="preserve"> CAD</t>
  </si>
  <si>
    <t>G.3.6.8</t>
  </si>
  <si>
    <t>BRL</t>
  </si>
  <si>
    <t>G.3.6.9</t>
  </si>
  <si>
    <t>CZK</t>
  </si>
  <si>
    <t>G.3.6.10</t>
  </si>
  <si>
    <t>G.3.6.11</t>
  </si>
  <si>
    <t>HKD</t>
  </si>
  <si>
    <t>G.3.6.12</t>
  </si>
  <si>
    <t>KRW</t>
  </si>
  <si>
    <t>G.3.6.13</t>
  </si>
  <si>
    <t>G.3.6.14</t>
  </si>
  <si>
    <t>SGD</t>
  </si>
  <si>
    <t>G.3.6.15</t>
  </si>
  <si>
    <t>G.3.6.16</t>
  </si>
  <si>
    <t xml:space="preserve">7. Covered Bonds - Currency </t>
  </si>
  <si>
    <t>G.3.7.1</t>
  </si>
  <si>
    <t>G.3.7.2</t>
  </si>
  <si>
    <t>G.3.7.3</t>
  </si>
  <si>
    <t>G.3.7.4</t>
  </si>
  <si>
    <t>G.3.7.5</t>
  </si>
  <si>
    <t>G.3.7.6</t>
  </si>
  <si>
    <t>G.3.7.7</t>
  </si>
  <si>
    <t>G.3.7.8</t>
  </si>
  <si>
    <t>G.3.7.9</t>
  </si>
  <si>
    <t>G.3.7.10</t>
  </si>
  <si>
    <t>G.3.7.11</t>
  </si>
  <si>
    <t>G.3.7.12</t>
  </si>
  <si>
    <t>G.3.7.13</t>
  </si>
  <si>
    <t>G.3.7.14</t>
  </si>
  <si>
    <t>G.3.7.15</t>
  </si>
  <si>
    <t>G.3.7.16</t>
  </si>
  <si>
    <t xml:space="preserve">8. Covered Bonds - Breakdown by interest rate </t>
  </si>
  <si>
    <t>% Covered Bonds</t>
  </si>
  <si>
    <t>G.3.8.1</t>
  </si>
  <si>
    <t>Fixed coupon</t>
  </si>
  <si>
    <t>G.3.8.2</t>
  </si>
  <si>
    <t>Floating coupon</t>
  </si>
  <si>
    <t>G.3.8.3</t>
  </si>
  <si>
    <t>Capped Floater</t>
  </si>
  <si>
    <t>G.3.8.4</t>
  </si>
  <si>
    <t>OG.3.8.1</t>
  </si>
  <si>
    <t>9. Substitute Assets - Type</t>
  </si>
  <si>
    <t>% Substitute Assets</t>
  </si>
  <si>
    <t>G.3.9.1</t>
  </si>
  <si>
    <t>Cash</t>
  </si>
  <si>
    <t>G.3.9.2</t>
  </si>
  <si>
    <t>Exposures to/guaranteed by governments or quasi governments</t>
  </si>
  <si>
    <t>G.3.9.3</t>
  </si>
  <si>
    <t>Exposures to central banks</t>
  </si>
  <si>
    <t>G.3.9.4</t>
  </si>
  <si>
    <t>Exposures to credit institutions</t>
  </si>
  <si>
    <t>G.3.9.5</t>
  </si>
  <si>
    <t>G.3.9.6</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</si>
  <si>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</si>
  <si>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</si>
  <si>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</si>
  <si>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</si>
  <si>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</si>
  <si>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</si>
  <si>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</si>
  <si>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</si>
  <si>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</si>
  <si>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</si>
  <si>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</si>
  <si>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</si>
  <si>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</si>
  <si>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</si>
  <si>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</si>
  <si>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</si>
  <si>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Canada</t>
  </si>
  <si>
    <t>G.3.10.9</t>
  </si>
  <si>
    <t>Japan</t>
  </si>
  <si>
    <t>G.3.10.10</t>
  </si>
  <si>
    <t>Korea</t>
  </si>
  <si>
    <t>G.3.10.11</t>
  </si>
  <si>
    <t>New Zealand</t>
  </si>
  <si>
    <t>G.3.10.12</t>
  </si>
  <si>
    <t>Singapore</t>
  </si>
  <si>
    <t>G.3.10.13</t>
  </si>
  <si>
    <t>US</t>
  </si>
  <si>
    <t>G.3.10.14</t>
  </si>
  <si>
    <t>G.3.10.15</t>
  </si>
  <si>
    <t>Total EU</t>
  </si>
  <si>
    <t>G.3.10.16</t>
  </si>
  <si>
    <t xml:space="preserve">11. Liquid Assets </t>
  </si>
  <si>
    <t>G.3.11.1</t>
  </si>
  <si>
    <t>Substitute and other marketable assets</t>
  </si>
  <si>
    <t>G.3.11.2</t>
  </si>
  <si>
    <t>Central bank eligible assets</t>
  </si>
  <si>
    <t>G.3.11.3</t>
  </si>
  <si>
    <t>G.3.11.4</t>
  </si>
  <si>
    <t xml:space="preserve">12. Bond List </t>
  </si>
  <si>
    <t>G.3.12.1</t>
  </si>
  <si>
    <t xml:space="preserve">Bond list </t>
  </si>
  <si>
    <t>13. Derivatives &amp; Swaps</t>
  </si>
  <si>
    <t>G.3.13.1</t>
  </si>
  <si>
    <t>Derivatives in the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</si>
  <si>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</si>
  <si>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</si>
  <si>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</si>
  <si>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</si>
  <si>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</si>
  <si>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</si>
  <si>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</si>
  <si>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</si>
  <si>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</si>
  <si>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</si>
  <si>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 xml:space="preserve">4. References to Capital Requirements Regulation (CRR) 129(7) </t>
  </si>
  <si>
    <t>Row</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</si>
  <si>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</si>
  <si>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</si>
  <si>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</si>
  <si>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</si>
  <si>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</si>
  <si>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</si>
  <si>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</si>
  <si>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</si>
  <si>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</si>
  <si>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</si>
  <si>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</si>
  <si>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</si>
  <si>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</si>
  <si>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</si>
  <si>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</si>
  <si>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</si>
  <si>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</si>
  <si>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</si>
  <si>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</si>
  <si>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</si>
  <si>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</si>
  <si>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</si>
  <si>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</si>
  <si>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</si>
  <si>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</si>
  <si>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</si>
  <si>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G.5.1.1</t>
  </si>
  <si>
    <t>Exposure to credit institute credit quality step 1 &amp; 2</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</si>
  <si>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</si>
  <si>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</si>
  <si>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</si>
  <si>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</si>
  <si>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</si>
  <si>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</si>
  <si>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</si>
  <si>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</si>
  <si>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</si>
  <si>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</si>
  <si>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</si>
  <si>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</si>
  <si>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</si>
  <si>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</si>
  <si>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</si>
  <si>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o/w Owner-occupied homes</t>
  </si>
  <si>
    <t>OM.7.1.3</t>
  </si>
  <si>
    <t>o/w Holiday houses</t>
  </si>
  <si>
    <t>OM.7.1.4</t>
  </si>
  <si>
    <t>o/w Subsidised Housing</t>
  </si>
  <si>
    <t>OM.7.1.5</t>
  </si>
  <si>
    <t>o/w Cooperative Housing</t>
  </si>
  <si>
    <t>OM.7.1.6</t>
  </si>
  <si>
    <t>o/w Private rental</t>
  </si>
  <si>
    <t>OM.7.1.7</t>
  </si>
  <si>
    <t>o/w Manufacturing and Manual Industries</t>
  </si>
  <si>
    <t>OM.7.1.8</t>
  </si>
  <si>
    <t>o/w Office and Business</t>
  </si>
  <si>
    <t>OM.7.1.9</t>
  </si>
  <si>
    <t>o/w Agriculture</t>
  </si>
  <si>
    <t>OM.7.1.10</t>
  </si>
  <si>
    <t>o/w Social and cultural purposes</t>
  </si>
  <si>
    <t>OM.7.1.11</t>
  </si>
  <si>
    <t>o/w Other</t>
  </si>
  <si>
    <t>2. General Information</t>
  </si>
  <si>
    <t>Residential Loans</t>
  </si>
  <si>
    <t>Commercial Loans</t>
  </si>
  <si>
    <t>Total Mortgages</t>
  </si>
  <si>
    <t>M.7.2.1</t>
  </si>
  <si>
    <t>Number of mortgage loans</t>
  </si>
  <si>
    <t>3. Concentration Risks</t>
  </si>
  <si>
    <t>% Residential Loans</t>
  </si>
  <si>
    <t>% Commercial Loans</t>
  </si>
  <si>
    <t>M.7.3.1</t>
  </si>
  <si>
    <t xml:space="preserve">10 largest exposures </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</si>
  <si>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</si>
  <si>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</si>
  <si>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</si>
  <si>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</si>
  <si>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</si>
  <si>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</si>
  <si>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</si>
  <si>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</si>
  <si>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</si>
  <si>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</si>
  <si>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</si>
  <si>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</si>
  <si>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</si>
  <si>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</si>
  <si>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</si>
  <si>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</si>
  <si>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</si>
  <si>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</si>
  <si>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</si>
  <si>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</si>
  <si>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</si>
  <si>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</si>
  <si>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</si>
  <si>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</si>
  <si>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</si>
  <si>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</si>
  <si>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</si>
  <si>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</si>
  <si>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</si>
  <si>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</si>
  <si>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</si>
  <si>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</si>
  <si>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</si>
  <si>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</si>
  <si>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</si>
  <si>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</si>
  <si>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</si>
  <si>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</si>
  <si>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</si>
  <si>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</si>
  <si>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</si>
  <si>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</si>
  <si>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</si>
  <si>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</si>
  <si>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</si>
  <si>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</si>
  <si>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</si>
  <si>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</si>
  <si>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</si>
  <si>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</si>
  <si>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</si>
  <si>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</si>
  <si>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</si>
  <si>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</si>
  <si>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</si>
  <si>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</si>
  <si>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</si>
  <si>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United Kingdom</t>
  </si>
  <si>
    <t>M.7.4.30</t>
  </si>
  <si>
    <t>M.7.4.31</t>
  </si>
  <si>
    <t>Iceland</t>
  </si>
  <si>
    <t>M.7.4.32</t>
  </si>
  <si>
    <t>Liechtenstein</t>
  </si>
  <si>
    <t>M.7.4.33</t>
  </si>
  <si>
    <t>Norway</t>
  </si>
  <si>
    <t>M.7.4.34</t>
  </si>
  <si>
    <t>M.7.4.35</t>
  </si>
  <si>
    <t>M.7.4.36</t>
  </si>
  <si>
    <t>M.7.4.37</t>
  </si>
  <si>
    <t>M.7.4.38</t>
  </si>
  <si>
    <t>M.7.4.39</t>
  </si>
  <si>
    <t>M.7.4.40</t>
  </si>
  <si>
    <t>M.7.4.41</t>
  </si>
  <si>
    <t>M.7.4.42</t>
  </si>
  <si>
    <t>M.7.4.43</t>
  </si>
  <si>
    <t>M.7.4.44</t>
  </si>
  <si>
    <t>OM.7.4.1</t>
  </si>
  <si>
    <t>o/w Greenland</t>
  </si>
  <si>
    <t>OM.7.4.2</t>
  </si>
  <si>
    <t>o/w Faroe Islands</t>
  </si>
  <si>
    <t>5. Breakdown by domestic regions</t>
  </si>
  <si>
    <t>M.7.5.1</t>
  </si>
  <si>
    <t>M.7.5.2</t>
  </si>
  <si>
    <t>M.7.5.3</t>
  </si>
  <si>
    <t>M.7.5.4</t>
  </si>
  <si>
    <t>M.7.5.5</t>
  </si>
  <si>
    <t>6. Breakdown by Interest Rate</t>
  </si>
  <si>
    <t>M.7.6.1</t>
  </si>
  <si>
    <t>Fixed rate</t>
  </si>
  <si>
    <t>M.7.6.2</t>
  </si>
  <si>
    <t>Floating rate</t>
  </si>
  <si>
    <t>M.7.6.3</t>
  </si>
  <si>
    <t>OM.7.6.1</t>
  </si>
  <si>
    <t>OM.7.6.2</t>
  </si>
  <si>
    <t>o/w Index loans</t>
  </si>
  <si>
    <t>OM.7.6.3</t>
  </si>
  <si>
    <t>o/w Adjustable Rate Mortgages</t>
  </si>
  <si>
    <t>OM.7.6.4</t>
  </si>
  <si>
    <t>o/w Money market based loans</t>
  </si>
  <si>
    <t>OM.7.6.5</t>
  </si>
  <si>
    <t xml:space="preserve">o/w Non capped floaters </t>
  </si>
  <si>
    <t>OM.7.6.6</t>
  </si>
  <si>
    <t xml:space="preserve">o/w Capped floaters </t>
  </si>
  <si>
    <t>7. Breakdown by Repayment Type</t>
  </si>
  <si>
    <t>M.7.7.1</t>
  </si>
  <si>
    <t>Bullet / interest only</t>
  </si>
  <si>
    <t>M.7.7.2</t>
  </si>
  <si>
    <t>Amortising</t>
  </si>
  <si>
    <t>M.7.7.3</t>
  </si>
  <si>
    <t xml:space="preserve">8. Loan Seasoning </t>
  </si>
  <si>
    <t>M.7.8.1</t>
  </si>
  <si>
    <t>Up to 12months</t>
  </si>
  <si>
    <t>M.7.8.2</t>
  </si>
  <si>
    <t>M.7.8.3</t>
  </si>
  <si>
    <t>M.7.8.4</t>
  </si>
  <si>
    <t>M.7.8.5</t>
  </si>
  <si>
    <t>9. Non-Performing Loans (NPLs)</t>
  </si>
  <si>
    <t>M.7.9.1</t>
  </si>
  <si>
    <t>% NPLs</t>
  </si>
  <si>
    <t>10. Loan Size Information</t>
  </si>
  <si>
    <t>Nominal</t>
  </si>
  <si>
    <t>Number of Loans</t>
  </si>
  <si>
    <t>% No. of Loans</t>
  </si>
  <si>
    <t>M.7A.10.1</t>
  </si>
  <si>
    <t>Average loan size (000s)</t>
  </si>
  <si>
    <t>By buckets (mn):</t>
  </si>
  <si>
    <t>M.7A.10.2</t>
  </si>
  <si>
    <t>M.7A.10.3</t>
  </si>
  <si>
    <t>M.7A.10.4</t>
  </si>
  <si>
    <t>M.7A.10.5</t>
  </si>
  <si>
    <t>M.7A.10.6</t>
  </si>
  <si>
    <t>M.7A.10.7</t>
  </si>
  <si>
    <t>M.7A.10.26</t>
  </si>
  <si>
    <t>11. Loan to Value (LTV) Information - UNINDEXED</t>
  </si>
  <si>
    <t>M.7A.11.1</t>
  </si>
  <si>
    <t>Weighted Average LTV (%)</t>
  </si>
  <si>
    <t>ND1</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</si>
  <si>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</si>
  <si>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</si>
  <si>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</si>
  <si>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</si>
  <si>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</si>
  <si>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</si>
  <si>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</si>
  <si>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</si>
  <si>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</si>
  <si>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</si>
  <si>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</si>
  <si>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</si>
  <si>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</si>
  <si>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</si>
  <si>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</si>
  <si>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</si>
  <si>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</si>
  <si>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</si>
  <si>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 xml:space="preserve">12. Loan to Value (LTV) Information - INDEXED </t>
  </si>
  <si>
    <t>M.7A.12.1</t>
  </si>
  <si>
    <t>M.7A.12.2</t>
  </si>
  <si>
    <t>M.7A.12.3</t>
  </si>
  <si>
    <t>M.7A.12.4</t>
  </si>
  <si>
    <t>M.7A.12.5</t>
  </si>
  <si>
    <t>M.7A.12.6</t>
  </si>
  <si>
    <t>M.7A.12.7</t>
  </si>
  <si>
    <t>M.7A.12.8</t>
  </si>
  <si>
    <t>M.7A.12.9</t>
  </si>
  <si>
    <t>M.7A.12.10</t>
  </si>
  <si>
    <t>OM.7A.12.1</t>
  </si>
  <si>
    <t>o/w &gt;100 - &lt;=110 %</t>
  </si>
  <si>
    <t>OM.7A.12.2</t>
  </si>
  <si>
    <t>o/w &gt;110 - &lt;=120 %</t>
  </si>
  <si>
    <t>OM.7A.12.3</t>
  </si>
  <si>
    <t>o/w &gt;120 - &lt;=130 %</t>
  </si>
  <si>
    <t>OM.7A.12.4</t>
  </si>
  <si>
    <t>o/w &gt;130 - &lt;=140 %</t>
  </si>
  <si>
    <t>OM.7A.12.5</t>
  </si>
  <si>
    <t>o/w &gt;140 - &lt;=150 %</t>
  </si>
  <si>
    <t>OM.7A.12.6</t>
  </si>
  <si>
    <t>o/w &gt;150 %</t>
  </si>
  <si>
    <t>13. Breakdown by type</t>
  </si>
  <si>
    <t>M.7A.13.1</t>
  </si>
  <si>
    <t>Owner occupied</t>
  </si>
  <si>
    <t>M.7A.13.2</t>
  </si>
  <si>
    <t>Second home/Holiday houses</t>
  </si>
  <si>
    <t>M.7A.13.3</t>
  </si>
  <si>
    <t>Buy-to-let/Non-owner occupied</t>
  </si>
  <si>
    <t>M.7A.13.4</t>
  </si>
  <si>
    <t>OM.7A.13.1</t>
  </si>
  <si>
    <t>o/w Subsidised housing</t>
  </si>
  <si>
    <t>OM.7A.13.2</t>
  </si>
  <si>
    <t>OM.7A.13.3</t>
  </si>
  <si>
    <t xml:space="preserve">o/w Multi-family housing </t>
  </si>
  <si>
    <t>OM.7A.13.4</t>
  </si>
  <si>
    <t xml:space="preserve">o/w Buildings under construction </t>
  </si>
  <si>
    <t>OM.7A.13.5</t>
  </si>
  <si>
    <t>o/w Buildings land</t>
  </si>
  <si>
    <t>14. Loan by Ranking</t>
  </si>
  <si>
    <t>M.7A.14.1</t>
  </si>
  <si>
    <t>1st lien</t>
  </si>
  <si>
    <t>M.7A.14.2</t>
  </si>
  <si>
    <t>Guaranteed</t>
  </si>
  <si>
    <t>M.7A.14.3</t>
  </si>
  <si>
    <t>7B Commercial Cover Pool</t>
  </si>
  <si>
    <t>15. Loan Size Information</t>
  </si>
  <si>
    <t>M.7B.15.1</t>
  </si>
  <si>
    <t>M.7B.15.2</t>
  </si>
  <si>
    <t>M.7B.15.3</t>
  </si>
  <si>
    <t>M.7B.15.4</t>
  </si>
  <si>
    <t>M.7B.15.5</t>
  </si>
  <si>
    <t>M.7B.15.6</t>
  </si>
  <si>
    <t>M.7B.15.7</t>
  </si>
  <si>
    <t>M.7B.15.26</t>
  </si>
  <si>
    <t xml:space="preserve">16. Loan to Value (LTV) Information - UNINDEXED </t>
  </si>
  <si>
    <t>M.7B.16.1</t>
  </si>
  <si>
    <t>M.7B.16.2</t>
  </si>
  <si>
    <t>M.7B.16.3</t>
  </si>
  <si>
    <t>M.7B.16.4</t>
  </si>
  <si>
    <t>M.7B.16.5</t>
  </si>
  <si>
    <t>M.7B.16.6</t>
  </si>
  <si>
    <t>M.7B.16.7</t>
  </si>
  <si>
    <t>M.7B.16.8</t>
  </si>
  <si>
    <t>M.7B.16.9</t>
  </si>
  <si>
    <t>M.7B.16.10</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</si>
  <si>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</si>
  <si>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</si>
  <si>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</si>
  <si>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</si>
  <si>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</si>
  <si>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</si>
  <si>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</si>
  <si>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</si>
  <si>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</si>
  <si>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</si>
  <si>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</si>
  <si>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</si>
  <si>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</si>
  <si>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</si>
  <si>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</si>
  <si>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</si>
  <si>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</si>
  <si>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18. Breakdown by Type</t>
  </si>
  <si>
    <t>% Commercial loans</t>
  </si>
  <si>
    <t>M.7B.18.1</t>
  </si>
  <si>
    <t>Retail</t>
  </si>
  <si>
    <t>M.7B.18.2</t>
  </si>
  <si>
    <t>Office</t>
  </si>
  <si>
    <t>M.7B.18.3</t>
  </si>
  <si>
    <t>Hotel/Tourism</t>
  </si>
  <si>
    <t>M.7B.18.4</t>
  </si>
  <si>
    <t>Shopping malls</t>
  </si>
  <si>
    <t>M.7B.18.5</t>
  </si>
  <si>
    <t>Industry</t>
  </si>
  <si>
    <t>M.7B.18.6</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</si>
  <si>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</si>
  <si>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</si>
  <si>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</si>
  <si>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</si>
  <si>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</si>
  <si>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</si>
  <si>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</si>
  <si>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</si>
  <si>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</si>
  <si>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</si>
  <si>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</si>
  <si>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</si>
  <si>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</si>
  <si>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</si>
  <si>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o/w Agricultutal properties</t>
  </si>
  <si>
    <t>Lending, by-loan to-value (LTV), current property value, DKKbn (Entire loan entered under the top LTV bracket)</t>
  </si>
  <si>
    <t>Lending, by-loan to-value (LTV), current property value, Per cent (Entire loan entered under the top LTV bracket)</t>
  </si>
  <si>
    <t>Lending, by-loan to-value (LTV), current property value, PER CENT (Entire loan entered under the top LTV bracket)</t>
  </si>
  <si>
    <t>C. Harmonised Transparency Template - Glossary</t>
  </si>
  <si>
    <t>The definitions below reflect the national specificities</t>
  </si>
  <si>
    <t>1. Glossary - Standard Harmonised Items</t>
  </si>
  <si>
    <t>[Insert Definition Below]</t>
  </si>
  <si>
    <t>HG.1.1</t>
  </si>
  <si>
    <t>OC Calculation: Actual</t>
  </si>
  <si>
    <t>Total value of cover pool subtracted nominal value of covered bonds</t>
  </si>
  <si>
    <t>HG.1.2</t>
  </si>
  <si>
    <t>OC Calculation: Legal minimum</t>
  </si>
  <si>
    <t>Minimum legal required OC of RWA</t>
  </si>
  <si>
    <t>HG.1.3</t>
  </si>
  <si>
    <t>OC Calculation: Committed</t>
  </si>
  <si>
    <t>ND2</t>
  </si>
  <si>
    <t>HG.1.4</t>
  </si>
  <si>
    <t>Interest Rate Types</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</si>
  <si>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</si>
  <si>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HG.1.5</t>
  </si>
  <si>
    <t>Maturity Buckets of Cover assets [i.e. how is the contractual and/or expected maturity defined? What assumptions eg, in terms of prepayments? etc.]</t>
  </si>
  <si>
    <t>Only contratual maturity is relevant and reported. Early repayments happens at borrowes discretion is among other thing depending on interest rate developments and cannot be anticipated by issuer.</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</si>
  <si>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</si>
  <si>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</si>
  <si>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</si>
  <si>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</si>
  <si>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 xml:space="preserve">LTV is reportet continuously. The loans are distributed from the start ltv of the loan to the marginal ltv. This means that, if the loan is first rank, it is distributed proportionaly by bracket size from 0 to the marginal </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</si>
  <si>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</si>
  <si>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</si>
  <si>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</si>
  <si>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</si>
  <si>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</si>
  <si>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</si>
  <si>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Minimum once pr. year for commercial properties. Minimum once every third year for owner occupied.</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</si>
  <si>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</si>
  <si>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</si>
  <si>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</si>
  <si>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</si>
  <si>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</si>
  <si>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</si>
  <si>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</si>
  <si>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</si>
  <si>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</si>
  <si>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</si>
  <si>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</si>
  <si>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</si>
  <si>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</si>
  <si>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</si>
  <si>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</si>
  <si>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</si>
  <si>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HG.2.2</t>
  </si>
  <si>
    <t>Not relevant for the issuer and/or CB programme at the present time</t>
  </si>
  <si>
    <t>HG.2.3</t>
  </si>
  <si>
    <t>Not available at the present time</t>
  </si>
  <si>
    <t>ND3</t>
  </si>
  <si>
    <t>OHG.2.1</t>
  </si>
  <si>
    <t>OHG.2.2</t>
  </si>
  <si>
    <t>3. Glossary - Extra national and/or Issuer Items</t>
  </si>
  <si>
    <t>HG.3.1</t>
  </si>
  <si>
    <t>Other definitions deemed relevant</t>
  </si>
  <si>
    <t>[For completion]</t>
  </si>
  <si>
    <t>OHG.3.1</t>
  </si>
  <si>
    <t>OHG.3.2</t>
  </si>
  <si>
    <t>OHG.3.3</t>
  </si>
  <si>
    <t>OHG.3.4</t>
  </si>
  <si>
    <t>OHG.3.5</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</si>
  <si>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 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</si>
  <si>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30 September 2016</t>
  </si>
  <si>
    <t>Reporting Date: 27/10/2016</t>
  </si>
  <si>
    <t>Cut-off Date: 30/09/2016</t>
  </si>
  <si>
    <t/>
  </si>
  <si>
    <t>Q3 2016</t>
  </si>
  <si>
    <t>Q2 2016</t>
  </si>
  <si>
    <t>Q1 2016</t>
  </si>
  <si>
    <t>Q4 2015</t>
  </si>
  <si>
    <t>Note: 90-days arrear as of Q3 2016  (See definition in table X1)</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</si>
</sst>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 #,##0.00_ ;_ * \-#,##0.00_ ;_ * &quot;-&quot;??_ ;_ @_ "/>
    <numFmt numFmtId="164" formatCode="_ * #,##0_ ;_ * \-#,##0_ ;_ * &quot;-&quot;??_ ;_ @_ "/>
    <numFmt numFmtId="165" formatCode="_ * #,##0.0_ ;_ * \-#,##0.0_ ;_ * &quot;-&quot;??_ ;_ @_ "/>
    <numFmt numFmtId="166" formatCode="0.0"/>
    <numFmt numFmtId="167" formatCode="0.0%"/>
    <numFmt numFmtId="168" formatCode="dd/mmm/yyyy"/>
  </numFmts>
  <fonts count="7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2"/>
      <color theme="1"/>
      <name val="Calibri"/>
      <family val="2"/>
      <scheme val="minor"/>
    </font>
    <font>
      <sz val="8"/>
      <color theme="1"/>
      <name val="Calibri"/>
      <family val="2"/>
      <scheme val="minor"/>
    </font>
    <font>
      <i/>
      <sz val="8"/>
      <color theme="1"/>
      <name val="Calibri"/>
      <family val="2"/>
      <scheme val="minor"/>
    </font>
    <font>
      <b/>
      <sz val="12"/>
      <color rgb="FF000000"/>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sz val="12"/>
      <color theme="1"/>
      <name val="Calibri"/>
      <family val="2"/>
      <scheme val="minor"/>
    </font>
    <font>
      <b/>
      <vertAlign val="superscript"/>
      <sz val="12"/>
      <color theme="1"/>
      <name val="Calibri"/>
      <family val="2"/>
      <scheme val="minor"/>
    </font>
    <font>
      <b/>
      <sz val="9"/>
      <color rgb="FF000000"/>
      <name val="Arial"/>
      <family val="2"/>
    </font>
    <font>
      <b/>
      <sz val="14"/>
      <color theme="0" tint="-0.499984740745262"/>
      <name val="Arial"/>
      <family val="2"/>
    </font>
    <font>
      <b/>
      <sz val="11"/>
      <color rgb="FF000000"/>
      <name val="Arial"/>
      <family val="2"/>
    </font>
    <font>
      <b/>
      <i/>
      <sz val="11"/>
      <color rgb="FF000000"/>
      <name val="Arial"/>
      <family val="2"/>
    </font>
    <font>
      <b/>
      <i/>
      <sz val="11"/>
      <name val="Arial"/>
      <family val="2"/>
    </font>
    <font>
      <i/>
      <sz val="10"/>
      <color theme="1"/>
      <name val="Calibri"/>
      <family val="2"/>
      <scheme val="minor"/>
    </font>
    <font>
      <b/>
      <i/>
      <sz val="11"/>
      <color theme="1"/>
      <name val="Calibri"/>
      <family val="2"/>
      <scheme val="minor"/>
    </font>
    <font>
      <b/>
      <sz val="12"/>
      <color theme="0" tint="-0.499984740745262"/>
      <name val="Arial"/>
      <family val="2"/>
    </font>
    <font>
      <u/>
      <sz val="9.35"/>
      <color theme="10"/>
      <name val="Calibri"/>
      <family val="2"/>
    </font>
    <font>
      <sz val="10"/>
      <name val="Arial"/>
      <family val="2"/>
    </font>
    <font>
      <sz val="8"/>
      <name val="Arial"/>
      <family val="2"/>
    </font>
    <font>
      <sz val="8"/>
      <color rgb="FF000000"/>
      <name val="Arial"/>
      <family val="2"/>
    </font>
    <font>
      <sz val="7"/>
      <color theme="1"/>
      <name val="Times New Roman"/>
      <family val="1"/>
    </font>
    <font>
      <sz val="11"/>
      <color theme="1"/>
      <name val="Arial"/>
      <family val="2"/>
    </font>
    <font>
      <u/>
      <sz val="11"/>
      <color theme="1"/>
      <name val="Calibri"/>
      <family val="2"/>
      <scheme val="minor"/>
    </font>
    <font>
      <sz val="12"/>
      <color theme="1"/>
      <name val="Times New Roman"/>
      <family val="1"/>
    </font>
    <font>
      <sz val="11"/>
      <color rgb="FFFF0000"/>
      <name val="Calibri"/>
      <family val="2"/>
      <scheme val="minor"/>
    </font>
    <font>
      <b/>
      <i/>
      <sz val="11"/>
      <color rgb="FFFF0000"/>
      <name val="Calibri"/>
      <family val="2"/>
      <scheme val="minor"/>
    </font>
    <font>
      <b/>
      <sz val="8"/>
      <name val="Arial"/>
      <family val="2"/>
    </font>
    <font>
      <b/>
      <sz val="28"/>
      <color theme="1"/>
      <name val="Arial"/>
      <family val="2"/>
    </font>
    <font>
      <b/>
      <sz val="10"/>
      <color theme="1"/>
      <name val="Arial"/>
      <family val="2"/>
    </font>
    <font>
      <b/>
      <sz val="16"/>
      <color theme="0" tint="-0.499984740745262"/>
      <name val="Arial"/>
      <family val="2"/>
    </font>
    <font>
      <b/>
      <sz val="10"/>
      <color rgb="FF000000"/>
      <name val="Arial"/>
      <family val="2"/>
    </font>
    <font>
      <b/>
      <i/>
      <sz val="10"/>
      <color rgb="FF000000"/>
      <name val="Arial"/>
      <family val="2"/>
    </font>
    <font>
      <sz val="11"/>
      <color theme="1"/>
      <name val="Calibri"/>
      <family val="2"/>
    </font>
    <font>
      <b/>
      <sz val="12"/>
      <color rgb="FF000000"/>
      <name val="Calibri"/>
      <family val="2"/>
    </font>
    <font>
      <b/>
      <sz val="11"/>
      <color rgb="FF000000"/>
      <name val="Calibri"/>
      <family val="2"/>
    </font>
    <font>
      <sz val="11"/>
      <color rgb="FF000000"/>
      <name val="Calibri"/>
      <family val="2"/>
    </font>
    <font>
      <sz val="11"/>
      <name val="Calibri"/>
      <family val="2"/>
      <scheme val="minor"/>
    </font>
    <font>
      <sz val="11"/>
      <name val="Calibri"/>
      <family val="2"/>
    </font>
    <font>
      <i/>
      <sz val="11"/>
      <name val="Calibri"/>
      <family val="2"/>
      <scheme val="minor"/>
    </font>
    <font>
      <b/>
      <sz val="12"/>
      <name val="Calibri"/>
      <family val="2"/>
      <scheme val="minor"/>
    </font>
    <font>
      <b/>
      <i/>
      <sz val="11"/>
      <name val="Calibri"/>
      <family val="2"/>
      <scheme val="minor"/>
    </font>
    <font>
      <b/>
      <sz val="11"/>
      <name val="Calibri"/>
      <family val="2"/>
      <scheme val="minor"/>
    </font>
    <font>
      <sz val="10"/>
      <color theme="1"/>
      <name val="Calibri"/>
      <family val="2"/>
      <scheme val="minor"/>
    </font>
    <font>
      <b/>
      <sz val="11"/>
      <color theme="1" tint="0.499984740745262"/>
      <name val="Calibri"/>
      <family val="2"/>
      <scheme val="minor"/>
    </font>
    <font>
      <b/>
      <u/>
      <sz val="11"/>
      <color theme="1"/>
      <name val="Calibri"/>
      <family val="2"/>
      <scheme val="minor"/>
    </font>
    <font>
      <u/>
      <sz val="11"/>
      <color theme="10"/>
      <name val="Calibri"/>
      <family val="2"/>
      <scheme val="minor"/>
    </font>
    <font>
      <u/>
      <sz val="11"/>
      <color theme="10"/>
      <name val="Calibri"/>
      <family val="2"/>
    </font>
    <font>
      <u/>
      <sz val="11"/>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b/>
      <sz val="14"/>
      <color theme="0"/>
      <name val="Calibri"/>
      <family val="2"/>
      <scheme val="minor"/>
    </font>
    <font>
      <b/>
      <u/>
      <sz val="11"/>
      <name val="Calibri"/>
      <family val="2"/>
      <scheme val="minor"/>
    </font>
    <font>
      <b/>
      <u/>
      <sz val="11"/>
      <color theme="10"/>
      <name val="Calibri"/>
      <family val="2"/>
      <scheme val="minor"/>
    </font>
    <font>
      <b/>
      <sz val="10"/>
      <color theme="1"/>
      <name val="Calibri"/>
      <family val="2"/>
      <scheme val="minor"/>
    </font>
    <font>
      <sz val="10"/>
      <color theme="1"/>
      <name val="Arial"/>
      <family val="2"/>
    </font>
    <font>
      <i/>
      <sz val="9"/>
      <name val="Calibri"/>
      <family val="2"/>
      <scheme val="minor"/>
    </font>
    <font>
      <sz val="11"/>
      <color theme="6" tint="-0.249977111117893"/>
      <name val="Calibri"/>
      <family val="2"/>
      <scheme val="minor"/>
    </font>
    <font>
      <b/>
      <i/>
      <sz val="14"/>
      <color theme="0"/>
      <name val="Calibri"/>
      <family val="2"/>
      <scheme val="minor"/>
    </font>
    <font>
      <u/>
      <sz val="9.35"/>
      <color theme="0"/>
      <name val="Calibri"/>
      <family val="2"/>
    </font>
    <font>
      <b/>
      <sz val="11"/>
      <color theme="0"/>
      <name val="Calibri"/>
      <family val="2"/>
      <scheme val="minor"/>
    </font>
    <font>
      <sz val="9"/>
      <name val="Calibri"/>
      <family val="2"/>
      <scheme val="minor"/>
    </font>
    <font>
      <b/>
      <sz val="9"/>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
      <patternFill patternType="solid">
        <fgColor rgb="FFE36E00"/>
        <bgColor indexed="64"/>
      </patternFill>
    </fill>
    <fill>
      <patternFill patternType="solid">
        <fgColor rgb="FF243386"/>
        <bgColor indexed="64"/>
      </patternFill>
    </fill>
    <fill>
      <patternFill patternType="solid">
        <fgColor theme="9" tint="0.39997558519241921"/>
        <bgColor indexed="64"/>
      </patternFill>
    </fill>
    <fill>
      <patternFill patternType="solid">
        <fgColor rgb="FF847A75"/>
        <bgColor indexed="64"/>
      </patternFill>
    </fill>
    <fill>
      <patternFill patternType="solid">
        <fgColor rgb="FFFFC000"/>
        <bgColor indexed="64"/>
      </patternFill>
    </fill>
  </fills>
  <borders count="5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3" fillId="0" borderId="0"/>
    <xf numFmtId="0" fontId="23" fillId="0" borderId="0"/>
    <xf numFmtId="0" fontId="50" fillId="0" borderId="0" applyNumberFormat="0" applyFill="0" applyBorder="0" applyAlignment="0" applyProtection="0"/>
    <xf numFmtId="43"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2" fillId="0" borderId="0"/>
    <xf numFmtId="0" fontId="1" fillId="0" borderId="0"/>
    <xf numFmtId="0" fontId="22" fillId="0" borderId="0">
      <alignment horizontal="left" wrapText="1"/>
    </xf>
  </cellStyleXfs>
  <cellXfs count="488">
    <xf numFmtId="0" fontId="0" fillId="0" borderId="0" xfId="0"/>
    <xf numFmtId="0" fontId="0" fillId="2" borderId="1" xfId="0" applyFill="1" applyBorder="1"/>
    <xf numFmtId="0" fontId="9" fillId="2" borderId="0" xfId="0" applyFont="1" applyFill="1" applyBorder="1" applyAlignment="1">
      <alignment vertical="center" wrapText="1"/>
    </xf>
    <xf numFmtId="0" fontId="0" fillId="3" borderId="0" xfId="0" applyFont="1" applyFill="1"/>
    <xf numFmtId="0" fontId="10" fillId="3" borderId="0" xfId="0" applyFont="1" applyFill="1" applyBorder="1" applyAlignment="1">
      <alignment horizontal="justify" vertical="center" wrapText="1"/>
    </xf>
    <xf numFmtId="0" fontId="8" fillId="3" borderId="0" xfId="0" applyFont="1" applyFill="1" applyBorder="1" applyAlignment="1">
      <alignment vertical="center"/>
    </xf>
    <xf numFmtId="0" fontId="0" fillId="3" borderId="0" xfId="0" applyFont="1" applyFill="1" applyBorder="1"/>
    <xf numFmtId="0" fontId="14" fillId="3" borderId="0" xfId="0" applyFont="1" applyFill="1" applyBorder="1" applyAlignment="1">
      <alignment horizontal="justify" vertical="center" wrapText="1"/>
    </xf>
    <xf numFmtId="0" fontId="7" fillId="3" borderId="0" xfId="0" applyFont="1" applyFill="1" applyBorder="1" applyAlignment="1"/>
    <xf numFmtId="0" fontId="10" fillId="2" borderId="0" xfId="0" applyFont="1" applyFill="1" applyBorder="1" applyAlignment="1">
      <alignment vertical="center"/>
    </xf>
    <xf numFmtId="0" fontId="9" fillId="3" borderId="0" xfId="0" applyFont="1" applyFill="1" applyBorder="1" applyAlignment="1">
      <alignment vertical="center" wrapText="1"/>
    </xf>
    <xf numFmtId="0" fontId="0" fillId="3" borderId="0" xfId="0" applyFont="1" applyFill="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horizontal="left" vertical="center" wrapText="1" indent="3"/>
    </xf>
    <xf numFmtId="0" fontId="9" fillId="3" borderId="3" xfId="0" applyFont="1" applyFill="1" applyBorder="1" applyAlignment="1">
      <alignment vertical="center" wrapText="1"/>
    </xf>
    <xf numFmtId="0" fontId="9" fillId="3" borderId="2" xfId="0" applyFont="1" applyFill="1" applyBorder="1" applyAlignment="1">
      <alignment vertical="center" wrapText="1"/>
    </xf>
    <xf numFmtId="0" fontId="0" fillId="3" borderId="2" xfId="0" applyFont="1" applyFill="1" applyBorder="1" applyAlignment="1">
      <alignment vertical="center" wrapText="1"/>
    </xf>
    <xf numFmtId="0" fontId="9" fillId="3" borderId="0" xfId="0" applyFont="1" applyFill="1" applyBorder="1" applyAlignment="1">
      <alignment horizontal="justify" vertical="center" wrapText="1"/>
    </xf>
    <xf numFmtId="0" fontId="9" fillId="3" borderId="0" xfId="0" applyFont="1" applyFill="1" applyBorder="1" applyAlignment="1">
      <alignment horizontal="left" vertical="center" wrapText="1" indent="6"/>
    </xf>
    <xf numFmtId="0" fontId="8" fillId="2" borderId="0" xfId="0" applyFont="1" applyFill="1" applyBorder="1" applyAlignment="1">
      <alignment horizontal="justify" vertical="center" wrapText="1"/>
    </xf>
    <xf numFmtId="0" fontId="16" fillId="2" borderId="0" xfId="0" applyFont="1" applyFill="1" applyBorder="1" applyAlignment="1">
      <alignment horizontal="justify" vertical="center" wrapText="1"/>
    </xf>
    <xf numFmtId="165" fontId="0" fillId="3" borderId="0" xfId="1" applyNumberFormat="1" applyFont="1" applyFill="1" applyBorder="1" applyAlignment="1">
      <alignment vertical="top" wrapText="1"/>
    </xf>
    <xf numFmtId="165" fontId="0" fillId="3" borderId="0" xfId="1" applyNumberFormat="1" applyFont="1" applyFill="1" applyBorder="1" applyAlignment="1">
      <alignment horizontal="center" vertical="top" wrapText="1"/>
    </xf>
    <xf numFmtId="0" fontId="2" fillId="3" borderId="0" xfId="0" applyFont="1" applyFill="1" applyBorder="1" applyAlignment="1">
      <alignment vertical="center"/>
    </xf>
    <xf numFmtId="0" fontId="0" fillId="3" borderId="2" xfId="0" applyFont="1" applyFill="1" applyBorder="1"/>
    <xf numFmtId="0" fontId="9" fillId="3" borderId="0" xfId="0" applyFont="1" applyFill="1" applyBorder="1" applyAlignment="1">
      <alignment vertical="center"/>
    </xf>
    <xf numFmtId="0" fontId="0" fillId="3" borderId="0" xfId="0" applyFont="1" applyFill="1" applyBorder="1" applyAlignment="1">
      <alignment vertical="center"/>
    </xf>
    <xf numFmtId="0" fontId="15" fillId="2" borderId="0" xfId="0" applyFont="1" applyFill="1" applyBorder="1" applyAlignment="1">
      <alignment horizontal="center" vertical="center" wrapText="1"/>
    </xf>
    <xf numFmtId="0" fontId="16" fillId="2" borderId="0" xfId="0" applyFont="1" applyFill="1" applyBorder="1" applyAlignment="1">
      <alignment horizontal="left" vertical="center" wrapText="1"/>
    </xf>
    <xf numFmtId="0" fontId="0" fillId="3" borderId="1" xfId="0" applyFont="1" applyFill="1" applyBorder="1"/>
    <xf numFmtId="0" fontId="9" fillId="3" borderId="1" xfId="0" applyFont="1" applyFill="1" applyBorder="1" applyAlignment="1">
      <alignment vertical="center"/>
    </xf>
    <xf numFmtId="0" fontId="0" fillId="3" borderId="1" xfId="0" applyFont="1" applyFill="1" applyBorder="1" applyAlignment="1">
      <alignment vertical="center"/>
    </xf>
    <xf numFmtId="0" fontId="11" fillId="3" borderId="0" xfId="0" applyFont="1" applyFill="1" applyBorder="1" applyAlignment="1">
      <alignment vertical="center"/>
    </xf>
    <xf numFmtId="0" fontId="0" fillId="3" borderId="0" xfId="0" applyFont="1" applyFill="1" applyBorder="1" applyAlignment="1">
      <alignment horizontal="center" vertical="center"/>
    </xf>
    <xf numFmtId="0" fontId="9" fillId="3" borderId="0" xfId="0" applyFont="1" applyFill="1" applyBorder="1" applyAlignment="1">
      <alignment horizontal="right" vertical="center"/>
    </xf>
    <xf numFmtId="0" fontId="9" fillId="3" borderId="0" xfId="0" applyFont="1" applyFill="1" applyBorder="1" applyAlignment="1">
      <alignment horizontal="right" vertical="center" wrapText="1"/>
    </xf>
    <xf numFmtId="0" fontId="18" fillId="3" borderId="0" xfId="0" applyFont="1" applyFill="1" applyBorder="1"/>
    <xf numFmtId="0" fontId="18" fillId="3" borderId="0" xfId="0" applyFont="1" applyFill="1" applyBorder="1" applyAlignment="1">
      <alignment vertical="center"/>
    </xf>
    <xf numFmtId="0" fontId="14" fillId="2" borderId="0" xfId="0" applyFont="1" applyFill="1" applyBorder="1" applyAlignment="1">
      <alignment horizontal="justify" vertical="center" wrapText="1"/>
    </xf>
    <xf numFmtId="0" fontId="14" fillId="3" borderId="0" xfId="0" applyFont="1" applyFill="1" applyBorder="1" applyAlignment="1">
      <alignment horizontal="left" vertical="center"/>
    </xf>
    <xf numFmtId="0" fontId="16" fillId="3" borderId="0" xfId="0" applyFont="1" applyFill="1" applyBorder="1" applyAlignment="1">
      <alignment horizontal="justify" vertical="center" wrapText="1"/>
    </xf>
    <xf numFmtId="0" fontId="17" fillId="3" borderId="0" xfId="0" applyFont="1" applyFill="1" applyBorder="1" applyAlignment="1">
      <alignment vertical="center"/>
    </xf>
    <xf numFmtId="0" fontId="4" fillId="3" borderId="0" xfId="0" applyFont="1" applyFill="1" applyBorder="1"/>
    <xf numFmtId="0" fontId="0" fillId="3" borderId="0" xfId="0" applyFill="1" applyBorder="1"/>
    <xf numFmtId="0" fontId="0" fillId="3" borderId="0" xfId="0" applyFill="1"/>
    <xf numFmtId="0" fontId="3" fillId="3" borderId="0" xfId="0" applyFont="1" applyFill="1" applyAlignment="1">
      <alignment horizontal="right"/>
    </xf>
    <xf numFmtId="14" fontId="3" fillId="3" borderId="0" xfId="0" applyNumberFormat="1" applyFont="1" applyFill="1" applyAlignment="1">
      <alignment horizontal="left"/>
    </xf>
    <xf numFmtId="0" fontId="3" fillId="3" borderId="0" xfId="0" applyFont="1" applyFill="1"/>
    <xf numFmtId="0" fontId="0" fillId="3" borderId="1" xfId="0" applyFill="1" applyBorder="1"/>
    <xf numFmtId="0" fontId="0" fillId="3" borderId="2" xfId="0" applyFill="1" applyBorder="1"/>
    <xf numFmtId="164" fontId="0" fillId="3" borderId="2" xfId="1" applyNumberFormat="1" applyFont="1" applyFill="1" applyBorder="1"/>
    <xf numFmtId="164" fontId="2" fillId="3" borderId="2" xfId="1" applyNumberFormat="1" applyFont="1" applyFill="1" applyBorder="1"/>
    <xf numFmtId="165" fontId="0" fillId="3" borderId="2" xfId="1" applyNumberFormat="1" applyFont="1" applyFill="1" applyBorder="1"/>
    <xf numFmtId="165" fontId="2" fillId="3" borderId="2" xfId="1" applyNumberFormat="1" applyFont="1" applyFill="1" applyBorder="1"/>
    <xf numFmtId="0" fontId="19" fillId="2" borderId="1" xfId="0" applyFont="1" applyFill="1" applyBorder="1"/>
    <xf numFmtId="0" fontId="0" fillId="2" borderId="0" xfId="0" applyFill="1" applyBorder="1"/>
    <xf numFmtId="0" fontId="0" fillId="3" borderId="0" xfId="0" applyFill="1" applyAlignment="1">
      <alignment wrapText="1"/>
    </xf>
    <xf numFmtId="43" fontId="0" fillId="3" borderId="0" xfId="1" applyFont="1" applyFill="1"/>
    <xf numFmtId="0" fontId="15" fillId="2" borderId="0" xfId="0" applyFont="1" applyFill="1" applyBorder="1" applyAlignment="1">
      <alignment horizontal="right" vertical="center" wrapText="1"/>
    </xf>
    <xf numFmtId="0" fontId="19" fillId="2" borderId="0" xfId="0" applyFont="1" applyFill="1" applyBorder="1" applyAlignment="1">
      <alignment horizontal="right"/>
    </xf>
    <xf numFmtId="165" fontId="0" fillId="3" borderId="0" xfId="1" applyNumberFormat="1" applyFont="1" applyFill="1"/>
    <xf numFmtId="0" fontId="0" fillId="3" borderId="0" xfId="0" applyFill="1" applyAlignment="1">
      <alignment horizontal="center"/>
    </xf>
    <xf numFmtId="0" fontId="0" fillId="3" borderId="1" xfId="0" applyFill="1" applyBorder="1" applyAlignment="1">
      <alignment horizontal="right" wrapText="1"/>
    </xf>
    <xf numFmtId="0" fontId="19" fillId="2" borderId="0" xfId="0" applyFont="1" applyFill="1" applyAlignment="1">
      <alignment horizontal="left"/>
    </xf>
    <xf numFmtId="0" fontId="2" fillId="2" borderId="0" xfId="0" applyFont="1" applyFill="1"/>
    <xf numFmtId="0" fontId="2" fillId="3" borderId="2" xfId="0" applyFont="1" applyFill="1" applyBorder="1"/>
    <xf numFmtId="0" fontId="5" fillId="3" borderId="0" xfId="0" applyFont="1" applyFill="1"/>
    <xf numFmtId="0" fontId="13" fillId="3" borderId="0" xfId="0" applyFont="1" applyFill="1"/>
    <xf numFmtId="0" fontId="20" fillId="3" borderId="0" xfId="0" applyFont="1" applyFill="1" applyBorder="1" applyAlignment="1">
      <alignment horizontal="justify" vertical="center" wrapText="1"/>
    </xf>
    <xf numFmtId="166" fontId="9" fillId="3" borderId="2" xfId="0" applyNumberFormat="1" applyFont="1" applyFill="1" applyBorder="1" applyAlignment="1">
      <alignment vertical="center" wrapText="1"/>
    </xf>
    <xf numFmtId="166" fontId="9" fillId="3" borderId="0" xfId="0" applyNumberFormat="1" applyFont="1" applyFill="1" applyBorder="1" applyAlignment="1">
      <alignment vertical="center" wrapText="1"/>
    </xf>
    <xf numFmtId="166" fontId="9" fillId="3" borderId="1" xfId="0" applyNumberFormat="1" applyFont="1" applyFill="1" applyBorder="1" applyAlignment="1">
      <alignment vertical="center" wrapText="1"/>
    </xf>
    <xf numFmtId="167" fontId="9" fillId="3" borderId="3" xfId="2" applyNumberFormat="1" applyFont="1" applyFill="1" applyBorder="1" applyAlignment="1">
      <alignment vertical="center" wrapText="1"/>
    </xf>
    <xf numFmtId="167" fontId="0" fillId="3" borderId="0" xfId="2" applyNumberFormat="1" applyFont="1" applyFill="1" applyBorder="1" applyAlignment="1">
      <alignment vertical="top" wrapText="1"/>
    </xf>
    <xf numFmtId="43" fontId="9" fillId="3" borderId="1" xfId="0" applyNumberFormat="1" applyFont="1" applyFill="1" applyBorder="1" applyAlignment="1">
      <alignment vertical="center" wrapText="1"/>
    </xf>
    <xf numFmtId="166" fontId="9" fillId="3" borderId="0" xfId="0" applyNumberFormat="1" applyFont="1" applyFill="1" applyBorder="1" applyAlignment="1">
      <alignment vertical="center"/>
    </xf>
    <xf numFmtId="166" fontId="0" fillId="3" borderId="0" xfId="0" applyNumberFormat="1" applyFont="1" applyFill="1" applyBorder="1" applyAlignment="1">
      <alignment vertical="center"/>
    </xf>
    <xf numFmtId="167" fontId="0" fillId="3" borderId="1" xfId="2" applyNumberFormat="1" applyFont="1" applyFill="1" applyBorder="1" applyAlignment="1">
      <alignment vertical="center"/>
    </xf>
    <xf numFmtId="43" fontId="9" fillId="3" borderId="0" xfId="0" applyNumberFormat="1" applyFont="1" applyFill="1" applyBorder="1" applyAlignment="1">
      <alignment vertical="center" wrapText="1"/>
    </xf>
    <xf numFmtId="166" fontId="0" fillId="3" borderId="0" xfId="0" applyNumberFormat="1" applyFont="1" applyFill="1"/>
    <xf numFmtId="166" fontId="0" fillId="3" borderId="0" xfId="0" applyNumberFormat="1" applyFont="1" applyFill="1" applyBorder="1" applyAlignment="1">
      <alignment vertical="top" wrapText="1"/>
    </xf>
    <xf numFmtId="9" fontId="9" fillId="3" borderId="0" xfId="0" applyNumberFormat="1" applyFont="1" applyFill="1" applyBorder="1" applyAlignment="1">
      <alignment horizontal="right" vertical="center"/>
    </xf>
    <xf numFmtId="43" fontId="0" fillId="3" borderId="0" xfId="0" applyNumberFormat="1" applyFont="1" applyFill="1" applyAlignment="1">
      <alignment horizontal="right"/>
    </xf>
    <xf numFmtId="0" fontId="4" fillId="2" borderId="0" xfId="0" applyFont="1" applyFill="1" applyBorder="1"/>
    <xf numFmtId="0" fontId="15" fillId="2" borderId="0" xfId="0" applyFont="1" applyFill="1" applyBorder="1" applyAlignment="1">
      <alignment horizontal="left" vertical="center" wrapText="1" indent="1"/>
    </xf>
    <xf numFmtId="0" fontId="15" fillId="2" borderId="0" xfId="0" applyFont="1" applyFill="1" applyBorder="1" applyAlignment="1">
      <alignment vertical="center" wrapText="1"/>
    </xf>
    <xf numFmtId="0" fontId="24" fillId="2" borderId="0" xfId="0" applyFont="1" applyFill="1" applyBorder="1" applyAlignment="1">
      <alignment horizontal="justify" vertical="center" wrapText="1"/>
    </xf>
    <xf numFmtId="0" fontId="15" fillId="3" borderId="0" xfId="0" applyFont="1" applyFill="1" applyBorder="1" applyAlignment="1">
      <alignment horizontal="left" vertical="center" wrapText="1" indent="1"/>
    </xf>
    <xf numFmtId="0" fontId="15" fillId="3" borderId="0" xfId="0" applyFont="1" applyFill="1" applyBorder="1" applyAlignment="1">
      <alignment vertical="center" wrapText="1"/>
    </xf>
    <xf numFmtId="0" fontId="24" fillId="3" borderId="0" xfId="0" applyFont="1" applyFill="1" applyBorder="1" applyAlignment="1">
      <alignment horizontal="justify" vertical="center" wrapText="1"/>
    </xf>
    <xf numFmtId="0" fontId="0" fillId="3" borderId="2" xfId="0" applyFill="1" applyBorder="1" applyAlignment="1">
      <alignment horizontal="right" wrapText="1"/>
    </xf>
    <xf numFmtId="0" fontId="9" fillId="3" borderId="0" xfId="0" applyFont="1" applyFill="1" applyBorder="1" applyAlignment="1">
      <alignment horizontal="left" vertical="center" wrapText="1" indent="5"/>
    </xf>
    <xf numFmtId="0" fontId="0" fillId="3" borderId="0" xfId="0" applyFont="1" applyFill="1" applyBorder="1" applyAlignment="1">
      <alignment vertical="top" wrapText="1"/>
    </xf>
    <xf numFmtId="0" fontId="28" fillId="3" borderId="0" xfId="0" applyFont="1" applyFill="1" applyBorder="1" applyAlignment="1">
      <alignment vertical="center"/>
    </xf>
    <xf numFmtId="0" fontId="26" fillId="3" borderId="0" xfId="0" applyFont="1" applyFill="1" applyBorder="1" applyAlignment="1">
      <alignment horizontal="left" vertical="top" wrapText="1"/>
    </xf>
    <xf numFmtId="0" fontId="29" fillId="3" borderId="0" xfId="0" applyFont="1" applyFill="1" applyBorder="1"/>
    <xf numFmtId="0" fontId="29" fillId="3" borderId="1" xfId="0" applyFont="1" applyFill="1" applyBorder="1"/>
    <xf numFmtId="9" fontId="30" fillId="3" borderId="2" xfId="2" applyFont="1" applyFill="1" applyBorder="1"/>
    <xf numFmtId="0" fontId="14" fillId="3" borderId="0" xfId="0" applyFont="1" applyFill="1" applyBorder="1" applyAlignment="1">
      <alignment horizontal="justify" vertical="center"/>
    </xf>
    <xf numFmtId="0" fontId="31" fillId="4" borderId="0" xfId="6" applyFont="1" applyFill="1" applyBorder="1"/>
    <xf numFmtId="0" fontId="32" fillId="3" borderId="0" xfId="0" applyFont="1" applyFill="1" applyBorder="1" applyAlignment="1">
      <alignment horizontal="center" vertical="center" wrapText="1"/>
    </xf>
    <xf numFmtId="0" fontId="33" fillId="3" borderId="0" xfId="0" applyFont="1" applyFill="1" applyBorder="1" applyAlignment="1">
      <alignment horizontal="left" vertical="top"/>
    </xf>
    <xf numFmtId="0" fontId="34" fillId="3" borderId="0" xfId="0" applyFont="1" applyFill="1" applyBorder="1" applyAlignment="1">
      <alignment horizontal="center" vertical="center"/>
    </xf>
    <xf numFmtId="0" fontId="2" fillId="3" borderId="0" xfId="0" applyFont="1" applyFill="1"/>
    <xf numFmtId="0" fontId="21" fillId="3" borderId="0" xfId="3" applyFill="1" applyAlignment="1" applyProtection="1">
      <alignment horizontal="right"/>
    </xf>
    <xf numFmtId="0" fontId="37" fillId="5" borderId="0" xfId="0" applyFont="1" applyFill="1" applyBorder="1"/>
    <xf numFmtId="0" fontId="38" fillId="5" borderId="0" xfId="0" applyFont="1" applyFill="1" applyBorder="1"/>
    <xf numFmtId="0" fontId="39" fillId="6" borderId="4" xfId="0" applyFont="1" applyFill="1" applyBorder="1" applyAlignment="1">
      <alignment horizontal="left" vertical="center" wrapText="1" indent="1"/>
    </xf>
    <xf numFmtId="0" fontId="39" fillId="6" borderId="7" xfId="0" applyFont="1" applyFill="1" applyBorder="1" applyAlignment="1">
      <alignment horizontal="left" vertical="center" wrapText="1" indent="1"/>
    </xf>
    <xf numFmtId="0" fontId="40" fillId="5" borderId="10" xfId="0" applyFont="1" applyFill="1" applyBorder="1" applyAlignment="1">
      <alignment vertical="center" wrapText="1"/>
    </xf>
    <xf numFmtId="0" fontId="40" fillId="5" borderId="13" xfId="0" applyFont="1" applyFill="1" applyBorder="1" applyAlignment="1">
      <alignment vertical="center" wrapText="1"/>
    </xf>
    <xf numFmtId="0" fontId="37" fillId="5" borderId="13" xfId="0" applyFont="1" applyFill="1" applyBorder="1" applyAlignment="1">
      <alignment vertical="center" wrapText="1"/>
    </xf>
    <xf numFmtId="0" fontId="40" fillId="5" borderId="13" xfId="0" applyFont="1" applyFill="1" applyBorder="1" applyAlignment="1">
      <alignment horizontal="justify" vertical="center" wrapText="1"/>
    </xf>
    <xf numFmtId="0" fontId="40" fillId="5" borderId="18" xfId="0" applyFont="1" applyFill="1" applyBorder="1" applyAlignment="1">
      <alignment vertical="center" wrapText="1"/>
    </xf>
    <xf numFmtId="0" fontId="37" fillId="5" borderId="0" xfId="0" applyFont="1" applyFill="1" applyBorder="1" applyAlignment="1">
      <alignment vertical="top" wrapText="1"/>
    </xf>
    <xf numFmtId="0" fontId="40" fillId="5" borderId="0" xfId="0" applyFont="1" applyFill="1" applyBorder="1" applyAlignment="1">
      <alignment horizontal="left" vertical="top" wrapText="1" indent="5"/>
    </xf>
    <xf numFmtId="0" fontId="40" fillId="5" borderId="0" xfId="0" applyFont="1" applyFill="1" applyBorder="1" applyAlignment="1">
      <alignment horizontal="left" vertical="top" wrapText="1"/>
    </xf>
    <xf numFmtId="0" fontId="40" fillId="5" borderId="10" xfId="0" applyFont="1" applyFill="1" applyBorder="1" applyAlignment="1">
      <alignment vertical="center"/>
    </xf>
    <xf numFmtId="0" fontId="40" fillId="5" borderId="13" xfId="0" applyFont="1" applyFill="1" applyBorder="1" applyAlignment="1">
      <alignment vertical="center"/>
    </xf>
    <xf numFmtId="0" fontId="40" fillId="5" borderId="18" xfId="0" applyFont="1" applyFill="1" applyBorder="1" applyAlignment="1">
      <alignment vertical="center"/>
    </xf>
    <xf numFmtId="0" fontId="40" fillId="5" borderId="0" xfId="0" applyFont="1" applyFill="1" applyBorder="1" applyAlignment="1">
      <alignment horizontal="justify" vertical="center" wrapText="1"/>
    </xf>
    <xf numFmtId="0" fontId="37" fillId="5" borderId="0" xfId="0" applyFont="1" applyFill="1" applyBorder="1" applyAlignment="1">
      <alignment vertical="center" wrapText="1"/>
    </xf>
    <xf numFmtId="0" fontId="40" fillId="5" borderId="0" xfId="0" applyFont="1" applyFill="1" applyBorder="1" applyAlignment="1">
      <alignment vertical="center" wrapText="1"/>
    </xf>
    <xf numFmtId="0" fontId="37" fillId="5" borderId="10" xfId="0" applyFont="1" applyFill="1" applyBorder="1" applyAlignment="1">
      <alignment vertical="center"/>
    </xf>
    <xf numFmtId="0" fontId="37" fillId="5" borderId="18" xfId="0" applyFont="1" applyFill="1" applyBorder="1" applyAlignment="1">
      <alignment vertical="center"/>
    </xf>
    <xf numFmtId="0" fontId="40" fillId="5" borderId="0" xfId="0" applyFont="1" applyFill="1" applyBorder="1" applyAlignment="1">
      <alignment vertical="center"/>
    </xf>
    <xf numFmtId="0" fontId="37" fillId="5" borderId="10" xfId="0" applyFont="1" applyFill="1" applyBorder="1" applyAlignment="1">
      <alignment vertical="center" wrapText="1"/>
    </xf>
    <xf numFmtId="0" fontId="37" fillId="5" borderId="13" xfId="0" applyFont="1" applyFill="1" applyBorder="1" applyAlignment="1">
      <alignment vertical="center"/>
    </xf>
    <xf numFmtId="0" fontId="37" fillId="5" borderId="0" xfId="0" applyFont="1" applyFill="1" applyBorder="1" applyAlignment="1">
      <alignment vertical="center"/>
    </xf>
    <xf numFmtId="0" fontId="40" fillId="5" borderId="0" xfId="0" applyFont="1" applyFill="1" applyBorder="1" applyAlignment="1">
      <alignment horizontal="left" vertical="center" wrapText="1" indent="5"/>
    </xf>
    <xf numFmtId="0" fontId="37" fillId="5" borderId="30" xfId="0" applyFont="1" applyFill="1" applyBorder="1" applyAlignment="1">
      <alignment vertical="center" wrapText="1"/>
    </xf>
    <xf numFmtId="0" fontId="37" fillId="5" borderId="33" xfId="0" applyFont="1" applyFill="1" applyBorder="1" applyAlignment="1">
      <alignment vertical="center"/>
    </xf>
    <xf numFmtId="0" fontId="37" fillId="5" borderId="18" xfId="0" applyFont="1" applyFill="1" applyBorder="1"/>
    <xf numFmtId="0" fontId="39" fillId="6" borderId="26" xfId="0" applyFont="1" applyFill="1" applyBorder="1" applyAlignment="1">
      <alignment horizontal="left" vertical="center" wrapText="1" indent="1"/>
    </xf>
    <xf numFmtId="0" fontId="39" fillId="6" borderId="26" xfId="0" applyFont="1" applyFill="1" applyBorder="1" applyAlignment="1">
      <alignment vertical="center" wrapText="1"/>
    </xf>
    <xf numFmtId="0" fontId="40" fillId="6" borderId="27" xfId="0" applyFont="1" applyFill="1" applyBorder="1" applyAlignment="1">
      <alignment horizontal="justify" vertical="center" wrapText="1"/>
    </xf>
    <xf numFmtId="0" fontId="39" fillId="6" borderId="0" xfId="0" applyFont="1" applyFill="1" applyBorder="1" applyAlignment="1">
      <alignment vertical="center" wrapText="1"/>
    </xf>
    <xf numFmtId="0" fontId="40" fillId="6" borderId="9" xfId="0" applyFont="1" applyFill="1" applyBorder="1" applyAlignment="1">
      <alignment horizontal="justify" vertical="center" wrapText="1"/>
    </xf>
    <xf numFmtId="0" fontId="37" fillId="5" borderId="10" xfId="0" applyFont="1" applyFill="1" applyBorder="1"/>
    <xf numFmtId="0" fontId="37" fillId="5" borderId="13" xfId="0" applyFont="1" applyFill="1" applyBorder="1"/>
    <xf numFmtId="0" fontId="37" fillId="5" borderId="28" xfId="0" applyFont="1" applyFill="1" applyBorder="1" applyAlignment="1">
      <alignment vertical="center"/>
    </xf>
    <xf numFmtId="0" fontId="39" fillId="5" borderId="0" xfId="0" applyFont="1" applyFill="1" applyBorder="1" applyAlignment="1">
      <alignment vertical="center" wrapText="1"/>
    </xf>
    <xf numFmtId="0" fontId="19" fillId="2" borderId="0" xfId="0" applyFont="1" applyFill="1" applyBorder="1" applyAlignment="1">
      <alignment horizontal="left"/>
    </xf>
    <xf numFmtId="0" fontId="0" fillId="2" borderId="0" xfId="0" applyFill="1" applyBorder="1" applyAlignment="1">
      <alignment horizontal="left"/>
    </xf>
    <xf numFmtId="0" fontId="2" fillId="3" borderId="1" xfId="0" applyFont="1" applyFill="1" applyBorder="1" applyAlignment="1">
      <alignment horizontal="right" wrapText="1"/>
    </xf>
    <xf numFmtId="0" fontId="41" fillId="3" borderId="0" xfId="0" applyFont="1" applyFill="1"/>
    <xf numFmtId="0" fontId="41" fillId="3" borderId="0" xfId="0" applyFont="1" applyFill="1" applyBorder="1" applyAlignment="1">
      <alignment vertical="center"/>
    </xf>
    <xf numFmtId="0" fontId="41" fillId="3" borderId="0" xfId="0" applyFont="1" applyFill="1" applyBorder="1"/>
    <xf numFmtId="0" fontId="41" fillId="3" borderId="0" xfId="0" applyFont="1" applyFill="1" applyBorder="1" applyAlignment="1">
      <alignment horizontal="left" vertical="center" indent="1"/>
    </xf>
    <xf numFmtId="0" fontId="41" fillId="3" borderId="1" xfId="0" applyFont="1" applyFill="1" applyBorder="1" applyAlignment="1">
      <alignment horizontal="left" vertical="center"/>
    </xf>
    <xf numFmtId="0" fontId="41" fillId="3" borderId="1" xfId="0" applyFont="1" applyFill="1" applyBorder="1"/>
    <xf numFmtId="0" fontId="41" fillId="3" borderId="2" xfId="0" applyFont="1" applyFill="1" applyBorder="1"/>
    <xf numFmtId="164" fontId="41" fillId="3" borderId="2" xfId="1" applyNumberFormat="1" applyFont="1" applyFill="1" applyBorder="1"/>
    <xf numFmtId="0" fontId="43" fillId="3" borderId="2" xfId="0" applyFont="1" applyFill="1" applyBorder="1"/>
    <xf numFmtId="0" fontId="44" fillId="3" borderId="0" xfId="0" applyFont="1" applyFill="1" applyBorder="1"/>
    <xf numFmtId="0" fontId="45" fillId="2" borderId="1" xfId="0" applyFont="1" applyFill="1" applyBorder="1"/>
    <xf numFmtId="0" fontId="41" fillId="2" borderId="1" xfId="0" applyFont="1" applyFill="1" applyBorder="1"/>
    <xf numFmtId="165" fontId="41" fillId="3" borderId="2" xfId="1" applyNumberFormat="1" applyFont="1" applyFill="1" applyBorder="1"/>
    <xf numFmtId="165" fontId="41" fillId="3" borderId="0" xfId="1" applyNumberFormat="1" applyFont="1" applyFill="1" applyAlignment="1">
      <alignment horizontal="center"/>
    </xf>
    <xf numFmtId="0" fontId="41" fillId="3" borderId="0" xfId="0" applyFont="1" applyFill="1" applyAlignment="1">
      <alignment horizontal="center"/>
    </xf>
    <xf numFmtId="165" fontId="46" fillId="3" borderId="2" xfId="1" applyNumberFormat="1" applyFont="1" applyFill="1" applyBorder="1" applyAlignment="1">
      <alignment horizontal="center"/>
    </xf>
    <xf numFmtId="167" fontId="41" fillId="3" borderId="0" xfId="2" applyNumberFormat="1" applyFont="1" applyFill="1" applyAlignment="1">
      <alignment horizontal="right"/>
    </xf>
    <xf numFmtId="165" fontId="41" fillId="3" borderId="0" xfId="1" applyNumberFormat="1" applyFont="1" applyFill="1" applyAlignment="1">
      <alignment horizontal="right"/>
    </xf>
    <xf numFmtId="167" fontId="46" fillId="3" borderId="2" xfId="2" applyNumberFormat="1" applyFont="1" applyFill="1" applyBorder="1" applyAlignment="1">
      <alignment horizontal="right"/>
    </xf>
    <xf numFmtId="0" fontId="45" fillId="2" borderId="0" xfId="0" applyFont="1" applyFill="1" applyBorder="1" applyAlignment="1">
      <alignment horizontal="left"/>
    </xf>
    <xf numFmtId="0" fontId="45" fillId="2" borderId="0" xfId="0" applyFont="1" applyFill="1" applyBorder="1" applyAlignment="1">
      <alignment horizontal="right"/>
    </xf>
    <xf numFmtId="0" fontId="41" fillId="2" borderId="0" xfId="0" applyFont="1" applyFill="1" applyBorder="1"/>
    <xf numFmtId="0" fontId="41" fillId="3" borderId="1" xfId="0" applyFont="1" applyFill="1" applyBorder="1" applyAlignment="1">
      <alignment horizontal="right" wrapText="1"/>
    </xf>
    <xf numFmtId="0" fontId="41" fillId="3" borderId="0" xfId="0" applyFont="1" applyFill="1" applyAlignment="1">
      <alignment wrapText="1"/>
    </xf>
    <xf numFmtId="0" fontId="4" fillId="0" borderId="0" xfId="0" applyFont="1" applyFill="1" applyBorder="1"/>
    <xf numFmtId="0" fontId="45" fillId="2" borderId="0" xfId="0" applyFont="1" applyFill="1" applyAlignment="1">
      <alignment horizontal="left"/>
    </xf>
    <xf numFmtId="165" fontId="46" fillId="3" borderId="2" xfId="1" applyNumberFormat="1" applyFont="1" applyFill="1" applyBorder="1" applyAlignment="1">
      <alignment horizontal="right"/>
    </xf>
    <xf numFmtId="0" fontId="41" fillId="3" borderId="0" xfId="0" quotePrefix="1" applyFont="1" applyFill="1" applyBorder="1" applyAlignment="1">
      <alignment vertical="center"/>
    </xf>
    <xf numFmtId="0" fontId="41" fillId="3" borderId="0" xfId="0" quotePrefix="1" applyFont="1" applyFill="1"/>
    <xf numFmtId="43" fontId="41" fillId="3" borderId="2" xfId="1" applyFont="1" applyFill="1" applyBorder="1" applyAlignment="1">
      <alignment horizontal="right"/>
    </xf>
    <xf numFmtId="43" fontId="46" fillId="3" borderId="2" xfId="1" applyFont="1" applyFill="1" applyBorder="1" applyAlignment="1">
      <alignment horizontal="right"/>
    </xf>
    <xf numFmtId="166" fontId="41" fillId="3" borderId="0" xfId="0" applyNumberFormat="1" applyFont="1" applyFill="1" applyBorder="1" applyAlignment="1">
      <alignment horizontal="right" vertical="center"/>
    </xf>
    <xf numFmtId="166" fontId="41" fillId="3" borderId="1" xfId="0" applyNumberFormat="1" applyFont="1" applyFill="1" applyBorder="1" applyAlignment="1">
      <alignment horizontal="right" vertical="center"/>
    </xf>
    <xf numFmtId="165" fontId="41" fillId="3" borderId="0" xfId="1" applyNumberFormat="1" applyFont="1" applyFill="1" applyBorder="1" applyAlignment="1">
      <alignment vertical="center"/>
    </xf>
    <xf numFmtId="165" fontId="41" fillId="3" borderId="0" xfId="1" applyNumberFormat="1" applyFont="1" applyFill="1" applyBorder="1"/>
    <xf numFmtId="165" fontId="41" fillId="3" borderId="0" xfId="1" applyNumberFormat="1" applyFont="1" applyFill="1" applyBorder="1" applyAlignment="1">
      <alignment horizontal="right"/>
    </xf>
    <xf numFmtId="167" fontId="41" fillId="3" borderId="0" xfId="2" applyNumberFormat="1" applyFont="1" applyFill="1" applyBorder="1" applyAlignment="1">
      <alignment vertical="center"/>
    </xf>
    <xf numFmtId="167" fontId="41" fillId="3" borderId="0" xfId="1" applyNumberFormat="1" applyFont="1" applyFill="1" applyBorder="1" applyAlignment="1">
      <alignment vertical="center"/>
    </xf>
    <xf numFmtId="164" fontId="41" fillId="3" borderId="0" xfId="1" applyNumberFormat="1" applyFont="1" applyFill="1" applyBorder="1" applyAlignment="1">
      <alignment vertical="center"/>
    </xf>
    <xf numFmtId="167" fontId="43" fillId="3" borderId="2" xfId="2" applyNumberFormat="1" applyFont="1" applyFill="1" applyBorder="1"/>
    <xf numFmtId="0" fontId="45" fillId="3" borderId="0" xfId="0" applyFont="1" applyFill="1" applyBorder="1" applyAlignment="1">
      <alignment horizontal="right"/>
    </xf>
    <xf numFmtId="0" fontId="0" fillId="3" borderId="0" xfId="0" applyFill="1" applyBorder="1" applyAlignment="1">
      <alignment horizontal="right"/>
    </xf>
    <xf numFmtId="165" fontId="41" fillId="3" borderId="0" xfId="0" applyNumberFormat="1" applyFont="1" applyFill="1"/>
    <xf numFmtId="167" fontId="41" fillId="3" borderId="0" xfId="2" applyNumberFormat="1" applyFont="1" applyFill="1"/>
    <xf numFmtId="43" fontId="1" fillId="3" borderId="2" xfId="1" applyNumberFormat="1" applyFont="1" applyFill="1" applyBorder="1"/>
    <xf numFmtId="43" fontId="2" fillId="3" borderId="2" xfId="1" applyNumberFormat="1" applyFont="1" applyFill="1" applyBorder="1"/>
    <xf numFmtId="165" fontId="41" fillId="3" borderId="2" xfId="1" applyNumberFormat="1" applyFont="1" applyFill="1" applyBorder="1" applyAlignment="1">
      <alignment horizontal="right"/>
    </xf>
    <xf numFmtId="43" fontId="41" fillId="3" borderId="2" xfId="1" applyNumberFormat="1" applyFont="1" applyFill="1" applyBorder="1" applyAlignment="1">
      <alignment horizontal="right"/>
    </xf>
    <xf numFmtId="43" fontId="46" fillId="3" borderId="2" xfId="1" applyNumberFormat="1" applyFont="1" applyFill="1" applyBorder="1" applyAlignment="1">
      <alignment horizontal="right"/>
    </xf>
    <xf numFmtId="43" fontId="41" fillId="3" borderId="0" xfId="1" applyFont="1" applyFill="1" applyAlignment="1">
      <alignment horizontal="right"/>
    </xf>
    <xf numFmtId="43" fontId="41" fillId="3" borderId="1" xfId="1" applyFont="1" applyFill="1" applyBorder="1" applyAlignment="1">
      <alignment horizontal="right"/>
    </xf>
    <xf numFmtId="168" fontId="23" fillId="4" borderId="0" xfId="6" applyNumberFormat="1" applyFont="1" applyFill="1" applyBorder="1" applyAlignment="1">
      <alignment horizontal="center"/>
    </xf>
    <xf numFmtId="0" fontId="14" fillId="3" borderId="0" xfId="0" applyFont="1" applyFill="1" applyBorder="1" applyAlignment="1">
      <alignment horizontal="left" vertical="center"/>
    </xf>
    <xf numFmtId="0" fontId="47" fillId="3" borderId="0" xfId="0" applyFont="1" applyFill="1" applyBorder="1"/>
    <xf numFmtId="0" fontId="0" fillId="3" borderId="0" xfId="0" applyFont="1" applyFill="1" applyAlignment="1">
      <alignment horizontal="right"/>
    </xf>
    <xf numFmtId="15" fontId="2" fillId="3" borderId="0" xfId="0" quotePrefix="1" applyNumberFormat="1" applyFont="1" applyFill="1"/>
    <xf numFmtId="0" fontId="2" fillId="3" borderId="0" xfId="0" applyFont="1" applyFill="1" applyBorder="1"/>
    <xf numFmtId="0" fontId="2" fillId="3" borderId="0" xfId="0" applyFont="1" applyFill="1" applyBorder="1" applyAlignment="1"/>
    <xf numFmtId="0" fontId="50" fillId="3" borderId="0" xfId="3" applyFont="1" applyFill="1" applyBorder="1" applyAlignment="1" applyProtection="1"/>
    <xf numFmtId="167" fontId="41" fillId="3" borderId="0" xfId="2" applyNumberFormat="1" applyFont="1" applyFill="1" applyAlignment="1">
      <alignment horizontal="right" vertical="center"/>
    </xf>
    <xf numFmtId="165" fontId="41" fillId="3" borderId="0" xfId="1" applyNumberFormat="1" applyFont="1" applyFill="1" applyAlignment="1">
      <alignment horizontal="center" vertical="center"/>
    </xf>
    <xf numFmtId="0" fontId="49" fillId="3" borderId="0" xfId="0" applyFont="1" applyFill="1" applyBorder="1" applyAlignment="1">
      <alignment horizontal="left" indent="1"/>
    </xf>
    <xf numFmtId="0" fontId="2" fillId="3" borderId="0" xfId="0" applyFont="1" applyFill="1" applyBorder="1" applyAlignment="1">
      <alignment horizontal="left" indent="1"/>
    </xf>
    <xf numFmtId="0" fontId="9" fillId="3" borderId="0" xfId="0" applyFont="1" applyFill="1" applyBorder="1" applyAlignment="1">
      <alignment vertical="center" wrapText="1"/>
    </xf>
    <xf numFmtId="0" fontId="9" fillId="3" borderId="0" xfId="0" applyFont="1" applyFill="1" applyBorder="1" applyAlignment="1">
      <alignment horizontal="justify" vertical="center" wrapText="1"/>
    </xf>
    <xf numFmtId="0" fontId="0" fillId="0" borderId="25" xfId="0" applyBorder="1"/>
    <xf numFmtId="0" fontId="0" fillId="0" borderId="34" xfId="0" applyBorder="1"/>
    <xf numFmtId="0" fontId="0" fillId="0" borderId="24" xfId="0" applyBorder="1"/>
    <xf numFmtId="0" fontId="0" fillId="3" borderId="35" xfId="0" applyFont="1" applyFill="1" applyBorder="1" applyAlignment="1">
      <alignment vertical="top" wrapText="1"/>
    </xf>
    <xf numFmtId="0" fontId="0" fillId="0" borderId="9" xfId="0" applyBorder="1"/>
    <xf numFmtId="0" fontId="0" fillId="0" borderId="0" xfId="0" applyBorder="1"/>
    <xf numFmtId="0" fontId="0" fillId="0" borderId="8" xfId="0" applyBorder="1"/>
    <xf numFmtId="0" fontId="0" fillId="3" borderId="36" xfId="0" applyFont="1" applyFill="1" applyBorder="1" applyAlignment="1">
      <alignment vertical="top" wrapText="1"/>
    </xf>
    <xf numFmtId="0" fontId="0" fillId="0" borderId="0" xfId="0" applyBorder="1" applyAlignment="1">
      <alignment horizontal="center"/>
    </xf>
    <xf numFmtId="3" fontId="0" fillId="0" borderId="0" xfId="0" applyNumberFormat="1" applyFont="1" applyBorder="1" applyAlignment="1">
      <alignment horizontal="center"/>
    </xf>
    <xf numFmtId="0" fontId="0" fillId="0" borderId="8" xfId="0" applyBorder="1" applyAlignment="1">
      <alignment horizontal="center"/>
    </xf>
    <xf numFmtId="0" fontId="0" fillId="0" borderId="34" xfId="0" applyBorder="1" applyAlignment="1">
      <alignment horizontal="center"/>
    </xf>
    <xf numFmtId="0" fontId="0" fillId="0" borderId="24" xfId="0" applyBorder="1" applyAlignment="1">
      <alignment horizontal="center"/>
    </xf>
    <xf numFmtId="0" fontId="27" fillId="0" borderId="0" xfId="0" applyFont="1" applyBorder="1" applyAlignment="1">
      <alignment wrapText="1"/>
    </xf>
    <xf numFmtId="0" fontId="27" fillId="0" borderId="0" xfId="0" applyFont="1" applyBorder="1"/>
    <xf numFmtId="0" fontId="27" fillId="0" borderId="8" xfId="0" applyFont="1" applyBorder="1"/>
    <xf numFmtId="0" fontId="0" fillId="0" borderId="0" xfId="0" applyFont="1" applyBorder="1" applyAlignment="1">
      <alignment horizontal="center"/>
    </xf>
    <xf numFmtId="0" fontId="0" fillId="0" borderId="0" xfId="0" applyFont="1" applyBorder="1"/>
    <xf numFmtId="0" fontId="0" fillId="0" borderId="8" xfId="0" applyFont="1" applyBorder="1"/>
    <xf numFmtId="0" fontId="0" fillId="0" borderId="8" xfId="0" applyFill="1" applyBorder="1"/>
    <xf numFmtId="0" fontId="27" fillId="0" borderId="8" xfId="0" applyFont="1" applyFill="1" applyBorder="1"/>
    <xf numFmtId="164" fontId="0" fillId="0" borderId="0" xfId="1" applyNumberFormat="1" applyFont="1" applyBorder="1" applyAlignment="1">
      <alignment horizontal="center"/>
    </xf>
    <xf numFmtId="3" fontId="0" fillId="0" borderId="0" xfId="0" applyNumberFormat="1" applyBorder="1" applyAlignment="1">
      <alignment horizontal="center"/>
    </xf>
    <xf numFmtId="3" fontId="0" fillId="0" borderId="8" xfId="0" applyNumberFormat="1" applyBorder="1" applyAlignment="1">
      <alignment horizontal="center"/>
    </xf>
    <xf numFmtId="0" fontId="0" fillId="0" borderId="8" xfId="0" applyFont="1" applyFill="1" applyBorder="1"/>
    <xf numFmtId="0" fontId="0" fillId="0" borderId="36" xfId="0" applyBorder="1"/>
    <xf numFmtId="0" fontId="0" fillId="0" borderId="9" xfId="0" applyFont="1" applyFill="1" applyBorder="1" applyAlignment="1"/>
    <xf numFmtId="0" fontId="0" fillId="0" borderId="0" xfId="0" applyFont="1" applyFill="1" applyBorder="1" applyAlignment="1"/>
    <xf numFmtId="0" fontId="0" fillId="0" borderId="8" xfId="0" applyFont="1" applyFill="1" applyBorder="1" applyAlignment="1"/>
    <xf numFmtId="0" fontId="0" fillId="0" borderId="9" xfId="0" applyBorder="1" applyAlignment="1"/>
    <xf numFmtId="0" fontId="0" fillId="0" borderId="0" xfId="0" applyBorder="1" applyAlignment="1"/>
    <xf numFmtId="0" fontId="0" fillId="0" borderId="8" xfId="0" applyBorder="1" applyAlignment="1"/>
    <xf numFmtId="0" fontId="0" fillId="3" borderId="9" xfId="0" applyFill="1" applyBorder="1" applyAlignment="1">
      <alignment vertical="top" wrapText="1"/>
    </xf>
    <xf numFmtId="0" fontId="0" fillId="3" borderId="0" xfId="0" applyFill="1" applyBorder="1" applyAlignment="1">
      <alignment vertical="top" wrapText="1"/>
    </xf>
    <xf numFmtId="0" fontId="0" fillId="3" borderId="8" xfId="0" applyFill="1" applyBorder="1" applyAlignment="1">
      <alignment vertical="top" wrapText="1"/>
    </xf>
    <xf numFmtId="0" fontId="0" fillId="3" borderId="37" xfId="0" applyFill="1" applyBorder="1" applyAlignment="1">
      <alignment vertical="top" wrapText="1"/>
    </xf>
    <xf numFmtId="0" fontId="0" fillId="3" borderId="3" xfId="0" applyFill="1" applyBorder="1" applyAlignment="1">
      <alignment vertical="top" wrapText="1"/>
    </xf>
    <xf numFmtId="0" fontId="0" fillId="3" borderId="38" xfId="0" applyFill="1" applyBorder="1" applyAlignment="1">
      <alignment vertical="top" wrapText="1"/>
    </xf>
    <xf numFmtId="0" fontId="9" fillId="3" borderId="35" xfId="0" applyFont="1" applyFill="1" applyBorder="1" applyAlignment="1">
      <alignment horizontal="justify" vertical="center" wrapText="1"/>
    </xf>
    <xf numFmtId="0" fontId="8" fillId="3" borderId="4" xfId="0" applyFont="1" applyFill="1" applyBorder="1" applyAlignment="1">
      <alignment vertical="center" wrapText="1"/>
    </xf>
    <xf numFmtId="0" fontId="9" fillId="3" borderId="36" xfId="0" applyFont="1" applyFill="1" applyBorder="1" applyAlignment="1">
      <alignment horizontal="justify" vertical="center" wrapText="1"/>
    </xf>
    <xf numFmtId="0" fontId="9" fillId="3" borderId="7" xfId="0" applyFont="1" applyFill="1" applyBorder="1" applyAlignment="1">
      <alignment vertical="center" wrapText="1"/>
    </xf>
    <xf numFmtId="0" fontId="0" fillId="2" borderId="0" xfId="0" applyFill="1"/>
    <xf numFmtId="0" fontId="36" fillId="2" borderId="0" xfId="0" applyFont="1" applyFill="1" applyBorder="1" applyAlignment="1">
      <alignment horizontal="center" vertical="center"/>
    </xf>
    <xf numFmtId="0" fontId="35" fillId="2" borderId="0" xfId="0" applyFont="1" applyFill="1" applyBorder="1" applyAlignment="1">
      <alignment horizontal="left" vertical="center"/>
    </xf>
    <xf numFmtId="0" fontId="35" fillId="2" borderId="0" xfId="0" applyFont="1" applyFill="1" applyBorder="1" applyAlignment="1">
      <alignment vertical="center"/>
    </xf>
    <xf numFmtId="0" fontId="0" fillId="2" borderId="0" xfId="0" applyFill="1" applyBorder="1" applyAlignment="1"/>
    <xf numFmtId="0" fontId="4" fillId="2" borderId="0" xfId="0" applyFont="1" applyFill="1" applyBorder="1" applyAlignment="1"/>
    <xf numFmtId="0" fontId="37" fillId="5" borderId="27" xfId="0" applyFont="1" applyFill="1" applyBorder="1"/>
    <xf numFmtId="0" fontId="51" fillId="3" borderId="29" xfId="3" applyFont="1" applyFill="1" applyBorder="1" applyAlignment="1" applyProtection="1"/>
    <xf numFmtId="0" fontId="40" fillId="5" borderId="26" xfId="0" applyFont="1" applyFill="1" applyBorder="1" applyAlignment="1">
      <alignment vertical="top" wrapText="1"/>
    </xf>
    <xf numFmtId="0" fontId="40" fillId="5" borderId="41" xfId="0" applyFont="1" applyFill="1" applyBorder="1" applyAlignment="1">
      <alignment vertical="center" wrapText="1"/>
    </xf>
    <xf numFmtId="0" fontId="40" fillId="5" borderId="23" xfId="0" applyFont="1" applyFill="1" applyBorder="1" applyAlignment="1">
      <alignment vertical="center" wrapText="1"/>
    </xf>
    <xf numFmtId="0" fontId="40" fillId="5" borderId="42" xfId="0" applyFont="1" applyFill="1" applyBorder="1" applyAlignment="1">
      <alignment vertical="center" wrapText="1"/>
    </xf>
    <xf numFmtId="0" fontId="40" fillId="5" borderId="11" xfId="0" applyFont="1" applyFill="1" applyBorder="1" applyAlignment="1">
      <alignment vertical="center" wrapText="1"/>
    </xf>
    <xf numFmtId="0" fontId="40" fillId="6" borderId="43" xfId="0" applyFont="1" applyFill="1" applyBorder="1" applyAlignment="1">
      <alignment vertical="center" wrapText="1"/>
    </xf>
    <xf numFmtId="0" fontId="39" fillId="6" borderId="24" xfId="0" applyFont="1" applyFill="1" applyBorder="1" applyAlignment="1">
      <alignment vertical="center"/>
    </xf>
    <xf numFmtId="0" fontId="39" fillId="6" borderId="44" xfId="0" applyFont="1" applyFill="1" applyBorder="1" applyAlignment="1">
      <alignment vertical="center" wrapText="1"/>
    </xf>
    <xf numFmtId="0" fontId="39" fillId="6" borderId="5" xfId="0" applyFont="1" applyFill="1" applyBorder="1" applyAlignment="1">
      <alignment vertical="center"/>
    </xf>
    <xf numFmtId="166" fontId="8" fillId="3" borderId="0" xfId="0" applyNumberFormat="1" applyFont="1" applyFill="1" applyBorder="1" applyAlignment="1">
      <alignment vertical="center"/>
    </xf>
    <xf numFmtId="0" fontId="14" fillId="3" borderId="0" xfId="0" applyFont="1" applyFill="1" applyBorder="1" applyAlignment="1">
      <alignment horizontal="left" vertical="center"/>
    </xf>
    <xf numFmtId="0" fontId="2" fillId="3" borderId="0" xfId="0" applyFont="1" applyFill="1" applyBorder="1" applyAlignment="1">
      <alignment vertical="center"/>
    </xf>
    <xf numFmtId="0" fontId="0" fillId="3" borderId="0" xfId="0" applyFont="1" applyFill="1" applyBorder="1" applyAlignment="1">
      <alignment horizontal="center" vertical="center"/>
    </xf>
    <xf numFmtId="0" fontId="14" fillId="3" borderId="0" xfId="0" applyFont="1" applyFill="1" applyBorder="1" applyAlignment="1">
      <alignment horizontal="left" vertical="center" wrapText="1"/>
    </xf>
    <xf numFmtId="0" fontId="2" fillId="3" borderId="14" xfId="0" applyFont="1" applyFill="1" applyBorder="1"/>
    <xf numFmtId="0" fontId="0" fillId="3" borderId="14" xfId="0" applyFill="1" applyBorder="1"/>
    <xf numFmtId="0" fontId="41" fillId="3" borderId="14" xfId="0" applyFont="1" applyFill="1" applyBorder="1"/>
    <xf numFmtId="43" fontId="0" fillId="3" borderId="0" xfId="1" applyFont="1" applyFill="1" applyBorder="1"/>
    <xf numFmtId="0" fontId="0" fillId="3" borderId="45" xfId="0" applyFill="1" applyBorder="1" applyAlignment="1">
      <alignment horizontal="left"/>
    </xf>
    <xf numFmtId="0" fontId="0" fillId="3" borderId="0" xfId="0" applyFill="1" applyBorder="1" applyAlignment="1">
      <alignment horizontal="left"/>
    </xf>
    <xf numFmtId="0" fontId="46" fillId="3" borderId="0" xfId="0" applyFont="1" applyFill="1"/>
    <xf numFmtId="43" fontId="41" fillId="3" borderId="0" xfId="1" applyFont="1" applyFill="1"/>
    <xf numFmtId="43" fontId="41" fillId="3" borderId="14" xfId="1" applyFont="1" applyFill="1" applyBorder="1"/>
    <xf numFmtId="43" fontId="41" fillId="3" borderId="0" xfId="1" applyFont="1" applyFill="1" applyBorder="1"/>
    <xf numFmtId="0" fontId="16" fillId="2" borderId="0" xfId="0" applyFont="1" applyFill="1" applyBorder="1" applyAlignment="1">
      <alignment vertical="center" wrapText="1"/>
    </xf>
    <xf numFmtId="0" fontId="16" fillId="3" borderId="0" xfId="0" applyFont="1" applyFill="1" applyBorder="1" applyAlignment="1">
      <alignment vertical="center" wrapText="1"/>
    </xf>
    <xf numFmtId="0" fontId="0" fillId="0" borderId="14" xfId="0" applyFont="1" applyBorder="1"/>
    <xf numFmtId="166" fontId="0" fillId="0" borderId="14" xfId="0" applyNumberFormat="1" applyFont="1" applyBorder="1" applyAlignment="1">
      <alignment horizontal="center"/>
    </xf>
    <xf numFmtId="0" fontId="41" fillId="0" borderId="14" xfId="0" applyFont="1" applyBorder="1"/>
    <xf numFmtId="9" fontId="0" fillId="0" borderId="14" xfId="0" applyNumberFormat="1" applyFont="1" applyBorder="1" applyAlignment="1">
      <alignment horizontal="center"/>
    </xf>
    <xf numFmtId="167" fontId="0" fillId="0" borderId="14" xfId="0" applyNumberFormat="1" applyFont="1" applyBorder="1" applyAlignment="1">
      <alignment horizontal="center"/>
    </xf>
    <xf numFmtId="167" fontId="41" fillId="3" borderId="0" xfId="2" applyNumberFormat="1" applyFont="1" applyFill="1" applyAlignment="1">
      <alignment horizontal="center"/>
    </xf>
    <xf numFmtId="167" fontId="46" fillId="3" borderId="2" xfId="2" applyNumberFormat="1" applyFont="1" applyFill="1" applyBorder="1" applyAlignment="1">
      <alignment horizontal="center"/>
    </xf>
    <xf numFmtId="167" fontId="0" fillId="3" borderId="1" xfId="2" applyNumberFormat="1" applyFont="1" applyFill="1" applyBorder="1" applyAlignment="1">
      <alignment horizontal="right" wrapText="1"/>
    </xf>
    <xf numFmtId="167" fontId="41" fillId="3" borderId="0" xfId="2" applyNumberFormat="1" applyFont="1" applyFill="1" applyAlignment="1">
      <alignment horizontal="center" vertical="center"/>
    </xf>
    <xf numFmtId="165" fontId="0" fillId="3" borderId="14" xfId="1" applyNumberFormat="1" applyFont="1" applyFill="1" applyBorder="1"/>
    <xf numFmtId="165" fontId="0" fillId="3" borderId="45" xfId="1" applyNumberFormat="1" applyFont="1" applyFill="1" applyBorder="1" applyAlignment="1">
      <alignment horizontal="left"/>
    </xf>
    <xf numFmtId="43" fontId="0" fillId="3" borderId="0" xfId="1" applyNumberFormat="1" applyFont="1" applyFill="1" applyBorder="1" applyAlignment="1">
      <alignment vertical="top" wrapText="1"/>
    </xf>
    <xf numFmtId="43" fontId="0" fillId="3" borderId="0" xfId="1" applyNumberFormat="1" applyFont="1" applyFill="1" applyBorder="1" applyAlignment="1">
      <alignment horizontal="right" vertical="top" wrapText="1"/>
    </xf>
    <xf numFmtId="43" fontId="0" fillId="3" borderId="1" xfId="1" applyNumberFormat="1" applyFont="1" applyFill="1" applyBorder="1" applyAlignment="1">
      <alignment vertical="top" wrapText="1"/>
    </xf>
    <xf numFmtId="0" fontId="0" fillId="0" borderId="0" xfId="0" applyFont="1"/>
    <xf numFmtId="0" fontId="54" fillId="0" borderId="5" xfId="0" applyFont="1" applyBorder="1"/>
    <xf numFmtId="0" fontId="54" fillId="0" borderId="40" xfId="0" applyFont="1" applyBorder="1"/>
    <xf numFmtId="0" fontId="54" fillId="0" borderId="6" xfId="0" applyFont="1" applyBorder="1"/>
    <xf numFmtId="0" fontId="54" fillId="0" borderId="8" xfId="0" applyFont="1" applyBorder="1"/>
    <xf numFmtId="0" fontId="54" fillId="0" borderId="0" xfId="0" applyFont="1" applyBorder="1"/>
    <xf numFmtId="0" fontId="54" fillId="0" borderId="9" xfId="0" applyFont="1" applyBorder="1"/>
    <xf numFmtId="0" fontId="55" fillId="0" borderId="0" xfId="0" applyFont="1" applyBorder="1" applyAlignment="1">
      <alignment horizontal="center"/>
    </xf>
    <xf numFmtId="0" fontId="56" fillId="0" borderId="0" xfId="0" applyFont="1" applyBorder="1" applyAlignment="1">
      <alignment horizontal="center" vertical="center"/>
    </xf>
    <xf numFmtId="17" fontId="57" fillId="0" borderId="0" xfId="0" applyNumberFormat="1" applyFont="1" applyBorder="1" applyAlignment="1">
      <alignment horizontal="center"/>
    </xf>
    <xf numFmtId="0" fontId="58" fillId="0" borderId="0" xfId="0" applyFont="1" applyBorder="1" applyAlignment="1">
      <alignment horizontal="center" vertical="center"/>
    </xf>
    <xf numFmtId="0" fontId="59" fillId="0" borderId="0" xfId="0" applyFont="1" applyBorder="1" applyAlignment="1">
      <alignment horizontal="center" vertical="center"/>
    </xf>
    <xf numFmtId="0" fontId="57" fillId="0" borderId="0" xfId="0" applyFont="1" applyBorder="1" applyAlignment="1">
      <alignment horizontal="center"/>
    </xf>
    <xf numFmtId="0" fontId="60" fillId="0" borderId="0" xfId="0" applyFont="1" applyBorder="1"/>
    <xf numFmtId="0" fontId="0" fillId="0" borderId="0" xfId="0" applyFont="1" applyAlignment="1"/>
    <xf numFmtId="0" fontId="53" fillId="0" borderId="0" xfId="7" applyFont="1" applyAlignment="1"/>
    <xf numFmtId="0" fontId="54" fillId="0" borderId="24" xfId="0" applyFont="1" applyBorder="1"/>
    <xf numFmtId="0" fontId="54" fillId="0" borderId="34" xfId="0" applyFont="1" applyBorder="1"/>
    <xf numFmtId="0" fontId="54" fillId="0" borderId="25" xfId="0" applyFont="1" applyBorder="1"/>
    <xf numFmtId="0" fontId="56"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46"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61" fillId="0" borderId="0" xfId="0" applyFont="1" applyFill="1" applyBorder="1" applyAlignment="1">
      <alignment vertical="center" wrapText="1"/>
    </xf>
    <xf numFmtId="0" fontId="61" fillId="9" borderId="0" xfId="0" applyFont="1" applyFill="1" applyBorder="1" applyAlignment="1">
      <alignment horizontal="center" vertical="center" wrapText="1"/>
    </xf>
    <xf numFmtId="0" fontId="41" fillId="0" borderId="47" xfId="0" applyFont="1" applyFill="1" applyBorder="1" applyAlignment="1">
      <alignment horizontal="center" vertical="center" wrapText="1"/>
    </xf>
    <xf numFmtId="0" fontId="61" fillId="0" borderId="0" xfId="0" applyFont="1" applyFill="1" applyBorder="1" applyAlignment="1">
      <alignment horizontal="center" vertical="center" wrapText="1"/>
    </xf>
    <xf numFmtId="0" fontId="61" fillId="8" borderId="48"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50" fillId="0" borderId="48" xfId="7" applyFill="1" applyBorder="1" applyAlignment="1">
      <alignment horizontal="center" vertical="center" wrapText="1"/>
    </xf>
    <xf numFmtId="0" fontId="50" fillId="0" borderId="49" xfId="7" applyFill="1" applyBorder="1" applyAlignment="1">
      <alignment horizontal="center" vertical="center" wrapText="1"/>
    </xf>
    <xf numFmtId="0" fontId="50" fillId="0" borderId="49" xfId="7" quotePrefix="1" applyFill="1" applyBorder="1" applyAlignment="1">
      <alignment horizontal="center" vertical="center" wrapText="1"/>
    </xf>
    <xf numFmtId="0" fontId="50" fillId="0" borderId="50" xfId="7" quotePrefix="1" applyFill="1" applyBorder="1" applyAlignment="1">
      <alignment horizontal="center" vertical="center" wrapText="1"/>
    </xf>
    <xf numFmtId="0" fontId="50" fillId="0" borderId="0" xfId="7" quotePrefix="1" applyFill="1" applyBorder="1" applyAlignment="1">
      <alignment horizontal="center" vertical="center" wrapText="1"/>
    </xf>
    <xf numFmtId="0" fontId="61" fillId="8" borderId="0" xfId="0" applyFont="1" applyFill="1" applyBorder="1" applyAlignment="1">
      <alignment horizontal="center" vertical="center" wrapText="1"/>
    </xf>
    <xf numFmtId="0" fontId="62" fillId="8" borderId="0" xfId="0" applyFont="1" applyFill="1" applyBorder="1" applyAlignment="1">
      <alignment horizontal="center" vertical="center" wrapText="1"/>
    </xf>
    <xf numFmtId="0" fontId="0" fillId="8" borderId="0" xfId="0" applyFont="1" applyFill="1" applyBorder="1" applyAlignment="1">
      <alignment horizontal="center" vertical="center" wrapText="1"/>
    </xf>
    <xf numFmtId="0" fontId="46" fillId="0" borderId="0" xfId="0" applyFont="1" applyFill="1" applyBorder="1" applyAlignment="1">
      <alignment horizontal="center" vertical="center" wrapText="1"/>
    </xf>
    <xf numFmtId="0" fontId="21" fillId="0" borderId="0" xfId="3" applyFill="1" applyBorder="1" applyAlignment="1" applyProtection="1">
      <alignment horizontal="center" vertical="center" wrapText="1"/>
    </xf>
    <xf numFmtId="14" fontId="41" fillId="0" borderId="0" xfId="0" applyNumberFormat="1" applyFont="1" applyFill="1" applyBorder="1" applyAlignment="1">
      <alignment horizontal="center" vertical="center" wrapText="1"/>
    </xf>
    <xf numFmtId="0" fontId="63" fillId="0" borderId="0" xfId="7" quotePrefix="1" applyFont="1" applyFill="1" applyBorder="1" applyAlignment="1">
      <alignment horizontal="center" vertical="center" wrapText="1"/>
    </xf>
    <xf numFmtId="0" fontId="41" fillId="0" borderId="0" xfId="0" quotePrefix="1" applyFont="1" applyFill="1" applyBorder="1" applyAlignment="1">
      <alignment horizontal="center" vertical="center" wrapText="1"/>
    </xf>
    <xf numFmtId="0" fontId="46" fillId="10" borderId="0" xfId="0" applyFont="1" applyFill="1" applyBorder="1" applyAlignment="1">
      <alignment horizontal="center" vertical="center" wrapText="1"/>
    </xf>
    <xf numFmtId="0" fontId="45" fillId="10" borderId="0" xfId="0" quotePrefix="1" applyFont="1" applyFill="1" applyBorder="1" applyAlignment="1">
      <alignment horizontal="center" vertical="center" wrapText="1"/>
    </xf>
    <xf numFmtId="0" fontId="62" fillId="10" borderId="0" xfId="0" applyFont="1" applyFill="1" applyBorder="1" applyAlignment="1">
      <alignment horizontal="center" vertical="center" wrapText="1"/>
    </xf>
    <xf numFmtId="0" fontId="2" fillId="10" borderId="0" xfId="0" applyFont="1" applyFill="1" applyBorder="1" applyAlignment="1">
      <alignment horizontal="center" vertical="center" wrapText="1"/>
    </xf>
    <xf numFmtId="3" fontId="41" fillId="0" borderId="0" xfId="0" quotePrefix="1" applyNumberFormat="1" applyFont="1" applyFill="1" applyBorder="1" applyAlignment="1">
      <alignment horizontal="center" vertical="center" wrapText="1"/>
    </xf>
    <xf numFmtId="0" fontId="41" fillId="3" borderId="0" xfId="0" quotePrefix="1" applyFont="1" applyFill="1" applyBorder="1" applyAlignment="1">
      <alignment horizontal="center" vertical="center" wrapText="1"/>
    </xf>
    <xf numFmtId="167" fontId="41" fillId="0" borderId="0" xfId="2" applyNumberFormat="1" applyFont="1" applyFill="1" applyBorder="1" applyAlignment="1">
      <alignment horizontal="center" vertical="center" wrapText="1"/>
    </xf>
    <xf numFmtId="10" fontId="41" fillId="0" borderId="0" xfId="0" quotePrefix="1" applyNumberFormat="1" applyFont="1" applyFill="1" applyBorder="1" applyAlignment="1">
      <alignment horizontal="center" vertical="center" wrapText="1"/>
    </xf>
    <xf numFmtId="3" fontId="41" fillId="0" borderId="0" xfId="0" applyNumberFormat="1" applyFont="1" applyFill="1" applyBorder="1" applyAlignment="1">
      <alignment horizontal="center" vertical="center" wrapText="1"/>
    </xf>
    <xf numFmtId="0" fontId="41" fillId="0" borderId="0" xfId="0" quotePrefix="1" applyFont="1" applyFill="1" applyBorder="1" applyAlignment="1">
      <alignment horizontal="right" vertical="center" wrapText="1"/>
    </xf>
    <xf numFmtId="0" fontId="64" fillId="10" borderId="0" xfId="0" applyFont="1" applyFill="1" applyBorder="1" applyAlignment="1">
      <alignment horizontal="center" vertical="center" wrapText="1"/>
    </xf>
    <xf numFmtId="4" fontId="41"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7" fontId="41" fillId="0" borderId="0" xfId="0" quotePrefix="1" applyNumberFormat="1"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167" fontId="41" fillId="0" borderId="0" xfId="2" quotePrefix="1" applyNumberFormat="1" applyFont="1" applyFill="1" applyBorder="1" applyAlignment="1">
      <alignment horizontal="center" vertical="center" wrapText="1"/>
    </xf>
    <xf numFmtId="2" fontId="41" fillId="0" borderId="0" xfId="0" applyNumberFormat="1" applyFont="1" applyFill="1" applyBorder="1" applyAlignment="1">
      <alignment horizontal="center" vertical="center" wrapText="1"/>
    </xf>
    <xf numFmtId="0" fontId="65" fillId="0" borderId="0" xfId="0" applyFont="1" applyFill="1" applyBorder="1" applyAlignment="1">
      <alignment horizontal="center" vertical="center" wrapText="1"/>
    </xf>
    <xf numFmtId="9" fontId="41" fillId="0" borderId="0" xfId="2" quotePrefix="1" applyFont="1" applyFill="1" applyBorder="1" applyAlignment="1">
      <alignment horizontal="center" vertical="center" wrapText="1"/>
    </xf>
    <xf numFmtId="0" fontId="22" fillId="0" borderId="0" xfId="0" applyFont="1" applyFill="1" applyBorder="1" applyAlignment="1">
      <alignment horizontal="center" vertical="center" wrapText="1"/>
    </xf>
    <xf numFmtId="1" fontId="46" fillId="10" borderId="0" xfId="0" applyNumberFormat="1" applyFont="1" applyFill="1" applyBorder="1" applyAlignment="1">
      <alignment horizontal="center" vertical="center" wrapText="1"/>
    </xf>
    <xf numFmtId="1" fontId="41" fillId="0" borderId="0" xfId="0" applyNumberFormat="1" applyFont="1" applyFill="1" applyBorder="1" applyAlignment="1">
      <alignment horizontal="center" vertical="center" wrapText="1"/>
    </xf>
    <xf numFmtId="9" fontId="0" fillId="0" borderId="0" xfId="2" quotePrefix="1" applyFont="1" applyFill="1" applyBorder="1" applyAlignment="1">
      <alignment horizontal="center" vertical="center" wrapText="1"/>
    </xf>
    <xf numFmtId="167" fontId="0" fillId="0" borderId="0" xfId="2" quotePrefix="1" applyNumberFormat="1" applyFont="1" applyFill="1" applyBorder="1" applyAlignment="1">
      <alignment horizontal="center" vertical="center" wrapText="1"/>
    </xf>
    <xf numFmtId="0" fontId="0" fillId="0" borderId="0" xfId="0" applyFont="1" applyFill="1" applyBorder="1" applyAlignment="1">
      <alignment horizontal="right" vertical="center" wrapText="1"/>
    </xf>
    <xf numFmtId="1" fontId="0" fillId="0" borderId="0" xfId="0" applyNumberFormat="1" applyFont="1" applyFill="1" applyBorder="1" applyAlignment="1">
      <alignment horizontal="center" vertical="center" wrapText="1"/>
    </xf>
    <xf numFmtId="0" fontId="0" fillId="0" borderId="0" xfId="0" applyFill="1" applyAlignment="1">
      <alignment horizontal="center"/>
    </xf>
    <xf numFmtId="0" fontId="43" fillId="0" borderId="0" xfId="0" applyFont="1" applyFill="1" applyBorder="1" applyAlignment="1">
      <alignment horizontal="center" vertical="center" wrapText="1"/>
    </xf>
    <xf numFmtId="9" fontId="41" fillId="0" borderId="0" xfId="2" applyFont="1" applyFill="1" applyBorder="1" applyAlignment="1">
      <alignment horizontal="center" vertical="center" wrapText="1"/>
    </xf>
    <xf numFmtId="0" fontId="50" fillId="0" borderId="0" xfId="7" applyFill="1" applyBorder="1" applyAlignment="1">
      <alignment horizontal="center" vertical="center" wrapText="1"/>
    </xf>
    <xf numFmtId="0" fontId="67" fillId="0" borderId="0" xfId="0" applyFont="1" applyFill="1" applyBorder="1" applyAlignment="1">
      <alignment horizontal="center" vertical="center" wrapText="1"/>
    </xf>
    <xf numFmtId="0" fontId="21" fillId="0" borderId="0" xfId="3" applyAlignment="1" applyProtection="1">
      <alignment horizontal="center"/>
    </xf>
    <xf numFmtId="0" fontId="0" fillId="0" borderId="0" xfId="0" applyFill="1"/>
    <xf numFmtId="0" fontId="21" fillId="0" borderId="0" xfId="3" applyAlignment="1" applyProtection="1">
      <alignment horizontal="center" vertical="center"/>
    </xf>
    <xf numFmtId="0" fontId="43" fillId="0" borderId="0" xfId="0" quotePrefix="1" applyFont="1" applyFill="1" applyBorder="1" applyAlignment="1">
      <alignment horizontal="center" vertical="center" wrapText="1"/>
    </xf>
    <xf numFmtId="0" fontId="41" fillId="0" borderId="0" xfId="0" applyFont="1" applyFill="1" applyBorder="1" applyAlignment="1">
      <alignment horizontal="right" vertical="center" wrapText="1"/>
    </xf>
    <xf numFmtId="0" fontId="52" fillId="0" borderId="0" xfId="0" applyFont="1" applyFill="1" applyBorder="1" applyAlignment="1">
      <alignment horizontal="center" vertical="center" wrapText="1"/>
    </xf>
    <xf numFmtId="167" fontId="52" fillId="0" borderId="0" xfId="2" applyNumberFormat="1" applyFont="1" applyFill="1" applyBorder="1" applyAlignment="1">
      <alignment horizontal="center" vertical="center" wrapText="1"/>
    </xf>
    <xf numFmtId="9" fontId="41" fillId="0" borderId="0" xfId="0" applyNumberFormat="1" applyFont="1" applyFill="1" applyBorder="1" applyAlignment="1">
      <alignment horizontal="center" vertical="center" wrapText="1"/>
    </xf>
    <xf numFmtId="10" fontId="65" fillId="0" borderId="0" xfId="0" applyNumberFormat="1" applyFont="1" applyFill="1" applyBorder="1" applyAlignment="1">
      <alignment horizontal="center" vertical="center" wrapText="1"/>
    </xf>
    <xf numFmtId="0" fontId="43" fillId="0" borderId="0" xfId="0" applyFont="1" applyFill="1" applyBorder="1" applyAlignment="1">
      <alignment horizontal="right" vertical="center" wrapText="1"/>
    </xf>
    <xf numFmtId="167" fontId="41" fillId="0" borderId="0" xfId="0" applyNumberFormat="1" applyFont="1" applyFill="1" applyBorder="1" applyAlignment="1">
      <alignment horizontal="center" vertical="center" wrapText="1"/>
    </xf>
    <xf numFmtId="167" fontId="0" fillId="0" borderId="0" xfId="0" applyNumberFormat="1" applyFont="1" applyFill="1" applyBorder="1" applyAlignment="1">
      <alignment horizontal="center" vertical="center" wrapText="1"/>
    </xf>
    <xf numFmtId="10" fontId="41" fillId="0" borderId="0" xfId="2" applyNumberFormat="1" applyFont="1" applyFill="1" applyBorder="1" applyAlignment="1">
      <alignment horizontal="center" vertical="center" wrapText="1"/>
    </xf>
    <xf numFmtId="0" fontId="46" fillId="11" borderId="0" xfId="0" applyFont="1" applyFill="1" applyBorder="1" applyAlignment="1">
      <alignment horizontal="center" vertical="center" wrapText="1"/>
    </xf>
    <xf numFmtId="0" fontId="68" fillId="11" borderId="0" xfId="0" quotePrefix="1" applyFont="1" applyFill="1" applyBorder="1" applyAlignment="1">
      <alignment horizontal="center" vertical="center" wrapText="1"/>
    </xf>
    <xf numFmtId="0" fontId="2" fillId="11" borderId="0" xfId="0" applyFont="1" applyFill="1" applyBorder="1" applyAlignment="1">
      <alignment horizontal="center" vertical="center" wrapText="1"/>
    </xf>
    <xf numFmtId="0" fontId="45" fillId="0" borderId="0" xfId="0" quotePrefix="1" applyFont="1" applyFill="1" applyBorder="1" applyAlignment="1">
      <alignment horizontal="center" vertical="center" wrapText="1"/>
    </xf>
    <xf numFmtId="10" fontId="41" fillId="0" borderId="0" xfId="0" applyNumberFormat="1" applyFont="1" applyFill="1" applyBorder="1" applyAlignment="1">
      <alignment horizontal="center" vertical="center" wrapText="1"/>
    </xf>
    <xf numFmtId="167" fontId="65" fillId="0" borderId="0" xfId="2" applyNumberFormat="1" applyFont="1" applyFill="1" applyBorder="1" applyAlignment="1">
      <alignment horizontal="center" vertical="center" wrapText="1"/>
    </xf>
    <xf numFmtId="0" fontId="27" fillId="0" borderId="0" xfId="0" applyFont="1" applyBorder="1" applyAlignment="1"/>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70" fillId="8" borderId="0" xfId="0" applyFont="1" applyFill="1" applyBorder="1" applyAlignment="1">
      <alignment horizontal="center" vertical="center" wrapText="1"/>
    </xf>
    <xf numFmtId="0" fontId="0" fillId="0" borderId="0" xfId="0" applyAlignment="1">
      <alignment horizontal="center"/>
    </xf>
    <xf numFmtId="0" fontId="46" fillId="0" borderId="0" xfId="0" quotePrefix="1" applyFont="1" applyFill="1" applyBorder="1" applyAlignment="1">
      <alignment horizontal="center" vertical="center" wrapText="1"/>
    </xf>
    <xf numFmtId="0" fontId="62" fillId="0" borderId="0" xfId="0" quotePrefix="1" applyFont="1" applyFill="1" applyBorder="1" applyAlignment="1">
      <alignment horizontal="center" vertical="center" wrapText="1"/>
    </xf>
    <xf numFmtId="0" fontId="41" fillId="12" borderId="0" xfId="0" quotePrefix="1" applyFont="1" applyFill="1" applyBorder="1" applyAlignment="1">
      <alignment horizontal="center" vertical="center" wrapText="1"/>
    </xf>
    <xf numFmtId="0" fontId="0" fillId="0" borderId="0" xfId="0" applyAlignment="1">
      <alignment horizontal="center" vertical="center"/>
    </xf>
    <xf numFmtId="0" fontId="69" fillId="9" borderId="0" xfId="3" applyFont="1" applyFill="1" applyBorder="1" applyAlignment="1" applyProtection="1">
      <alignment horizontal="center"/>
    </xf>
    <xf numFmtId="0" fontId="69" fillId="0" borderId="0" xfId="3" applyFont="1" applyAlignment="1" applyProtection="1"/>
    <xf numFmtId="0" fontId="53" fillId="8" borderId="0" xfId="7" applyFont="1" applyFill="1" applyBorder="1" applyAlignment="1">
      <alignment horizontal="center"/>
    </xf>
    <xf numFmtId="0" fontId="53" fillId="0" borderId="0" xfId="7" applyFont="1" applyAlignment="1"/>
    <xf numFmtId="0" fontId="66" fillId="0" borderId="0" xfId="0" applyFont="1" applyFill="1" applyBorder="1" applyAlignment="1">
      <alignment horizontal="left" vertical="center" wrapText="1"/>
    </xf>
    <xf numFmtId="0" fontId="0" fillId="0" borderId="0" xfId="0" applyAlignment="1">
      <alignment horizontal="center" vertical="center"/>
    </xf>
    <xf numFmtId="0" fontId="46" fillId="0" borderId="0" xfId="0" applyFont="1" applyFill="1" applyBorder="1" applyAlignment="1">
      <alignment horizontal="center" vertical="center" wrapText="1"/>
    </xf>
    <xf numFmtId="0" fontId="71" fillId="0" borderId="0" xfId="0" applyFont="1" applyFill="1" applyBorder="1" applyAlignment="1">
      <alignment horizontal="left" vertical="center" wrapText="1"/>
    </xf>
    <xf numFmtId="168" fontId="23" fillId="4" borderId="0" xfId="6" applyNumberFormat="1" applyFont="1" applyFill="1" applyBorder="1" applyAlignment="1">
      <alignment horizontal="center"/>
    </xf>
    <xf numFmtId="0" fontId="48" fillId="3" borderId="0" xfId="0" applyFont="1" applyFill="1" applyBorder="1" applyAlignment="1">
      <alignment horizontal="left" wrapText="1"/>
    </xf>
    <xf numFmtId="0" fontId="14" fillId="3" borderId="0" xfId="0" applyFont="1" applyFill="1" applyBorder="1" applyAlignment="1">
      <alignment horizontal="center" vertical="center" wrapText="1"/>
    </xf>
    <xf numFmtId="165" fontId="0" fillId="3" borderId="16" xfId="1" applyNumberFormat="1" applyFont="1" applyFill="1" applyBorder="1" applyAlignment="1">
      <alignment horizontal="center"/>
    </xf>
    <xf numFmtId="165" fontId="0" fillId="3" borderId="45" xfId="1" applyNumberFormat="1" applyFont="1" applyFill="1" applyBorder="1" applyAlignment="1">
      <alignment horizontal="center"/>
    </xf>
    <xf numFmtId="0" fontId="0" fillId="3" borderId="0" xfId="0" applyFont="1" applyFill="1" applyBorder="1" applyAlignment="1">
      <alignment horizontal="center" vertical="center"/>
    </xf>
    <xf numFmtId="0" fontId="15" fillId="3" borderId="0" xfId="0" applyFont="1" applyFill="1" applyBorder="1" applyAlignment="1">
      <alignment horizontal="center" vertical="center" wrapText="1"/>
    </xf>
    <xf numFmtId="0" fontId="14" fillId="3" borderId="0" xfId="0" applyFont="1" applyFill="1" applyBorder="1" applyAlignment="1">
      <alignment horizontal="left" vertical="center"/>
    </xf>
    <xf numFmtId="0" fontId="0" fillId="3" borderId="1" xfId="0" applyFont="1" applyFill="1" applyBorder="1" applyAlignment="1">
      <alignment horizontal="center" vertical="center"/>
    </xf>
    <xf numFmtId="0" fontId="2" fillId="3" borderId="0" xfId="0" applyFont="1" applyFill="1" applyBorder="1" applyAlignment="1">
      <alignment vertical="center"/>
    </xf>
    <xf numFmtId="0" fontId="16" fillId="2" borderId="0" xfId="0" applyFont="1" applyFill="1" applyBorder="1" applyAlignment="1">
      <alignment horizontal="center" vertical="center" wrapText="1"/>
    </xf>
    <xf numFmtId="0" fontId="0" fillId="3" borderId="16" xfId="0" applyFill="1" applyBorder="1" applyAlignment="1">
      <alignment horizontal="left"/>
    </xf>
    <xf numFmtId="0" fontId="0" fillId="3" borderId="2" xfId="0" applyFill="1" applyBorder="1" applyAlignment="1">
      <alignment horizontal="left"/>
    </xf>
    <xf numFmtId="0" fontId="14" fillId="3" borderId="0" xfId="0" applyFont="1" applyFill="1" applyBorder="1" applyAlignment="1">
      <alignment horizontal="left" vertical="center" wrapText="1"/>
    </xf>
    <xf numFmtId="0" fontId="0" fillId="3" borderId="16" xfId="0" applyFill="1" applyBorder="1" applyAlignment="1">
      <alignment horizontal="center"/>
    </xf>
    <xf numFmtId="0" fontId="0" fillId="3" borderId="45" xfId="0" applyFill="1" applyBorder="1" applyAlignment="1">
      <alignment horizontal="center"/>
    </xf>
    <xf numFmtId="0" fontId="3" fillId="3" borderId="1" xfId="0" applyFont="1" applyFill="1" applyBorder="1" applyAlignment="1">
      <alignment horizontal="center"/>
    </xf>
    <xf numFmtId="0" fontId="43" fillId="3" borderId="1" xfId="0" applyFont="1" applyFill="1" applyBorder="1" applyAlignment="1">
      <alignment horizontal="center"/>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9" fillId="3" borderId="36" xfId="0" applyFont="1" applyFill="1" applyBorder="1" applyAlignment="1">
      <alignment horizontal="left" vertical="center" wrapText="1"/>
    </xf>
    <xf numFmtId="0" fontId="35"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0" fillId="0" borderId="40" xfId="0" applyBorder="1" applyAlignment="1">
      <alignment horizontal="center"/>
    </xf>
    <xf numFmtId="0" fontId="0" fillId="0" borderId="6" xfId="0" applyBorder="1" applyAlignment="1">
      <alignment horizontal="center"/>
    </xf>
    <xf numFmtId="0" fontId="0" fillId="0" borderId="0" xfId="0" applyBorder="1" applyAlignment="1">
      <alignment horizontal="center"/>
    </xf>
    <xf numFmtId="0" fontId="0" fillId="0" borderId="9" xfId="0" applyBorder="1" applyAlignment="1">
      <alignment horizontal="center"/>
    </xf>
    <xf numFmtId="0" fontId="0" fillId="0" borderId="34" xfId="0" applyBorder="1" applyAlignment="1">
      <alignment horizontal="center"/>
    </xf>
    <xf numFmtId="0" fontId="0" fillId="0" borderId="25" xfId="0" applyBorder="1" applyAlignment="1">
      <alignment horizontal="center"/>
    </xf>
    <xf numFmtId="0" fontId="21" fillId="3" borderId="39" xfId="3" applyFill="1" applyBorder="1" applyAlignment="1" applyProtection="1">
      <alignment horizontal="left" vertical="center" wrapText="1"/>
    </xf>
    <xf numFmtId="0" fontId="21" fillId="3" borderId="27" xfId="3" applyFill="1" applyBorder="1" applyAlignment="1" applyProtection="1">
      <alignment horizontal="left" vertical="center" wrapText="1"/>
    </xf>
    <xf numFmtId="0" fontId="0" fillId="3" borderId="8" xfId="0" applyFill="1" applyBorder="1" applyAlignment="1">
      <alignment horizontal="left" vertical="top" wrapText="1"/>
    </xf>
    <xf numFmtId="0" fontId="0" fillId="3" borderId="0" xfId="0" applyFill="1" applyBorder="1" applyAlignment="1">
      <alignment horizontal="left" vertical="top" wrapText="1"/>
    </xf>
    <xf numFmtId="0" fontId="0" fillId="3" borderId="9" xfId="0" applyFill="1" applyBorder="1" applyAlignment="1">
      <alignment horizontal="left" vertical="top" wrapText="1"/>
    </xf>
    <xf numFmtId="0" fontId="0" fillId="0" borderId="26" xfId="0" applyBorder="1" applyAlignment="1">
      <alignment horizontal="center"/>
    </xf>
    <xf numFmtId="0" fontId="0" fillId="0" borderId="39" xfId="0" applyBorder="1" applyAlignment="1">
      <alignment horizontal="center"/>
    </xf>
    <xf numFmtId="0" fontId="0" fillId="0" borderId="27" xfId="0" applyBorder="1" applyAlignment="1">
      <alignment horizontal="center"/>
    </xf>
    <xf numFmtId="0" fontId="40" fillId="7" borderId="14" xfId="0" applyFont="1" applyFill="1" applyBorder="1" applyAlignment="1">
      <alignment horizontal="left" vertical="top"/>
    </xf>
    <xf numFmtId="0" fontId="40" fillId="7" borderId="15" xfId="0" applyFont="1" applyFill="1" applyBorder="1" applyAlignment="1">
      <alignment horizontal="left" vertical="top"/>
    </xf>
    <xf numFmtId="0" fontId="40" fillId="7" borderId="16" xfId="0" applyFont="1" applyFill="1" applyBorder="1" applyAlignment="1">
      <alignment horizontal="left" vertical="top"/>
    </xf>
    <xf numFmtId="0" fontId="40" fillId="7" borderId="17" xfId="0" applyFont="1" applyFill="1" applyBorder="1" applyAlignment="1">
      <alignment horizontal="left" vertical="top"/>
    </xf>
    <xf numFmtId="0" fontId="40" fillId="7" borderId="16" xfId="0" applyFont="1" applyFill="1" applyBorder="1" applyAlignment="1">
      <alignment horizontal="left" vertical="top" wrapText="1"/>
    </xf>
    <xf numFmtId="0" fontId="40" fillId="7" borderId="17" xfId="0" applyFont="1" applyFill="1" applyBorder="1" applyAlignment="1">
      <alignment horizontal="left" vertical="top" wrapText="1"/>
    </xf>
    <xf numFmtId="0" fontId="39" fillId="6" borderId="5" xfId="0" applyFont="1" applyFill="1" applyBorder="1" applyAlignment="1">
      <alignment horizontal="left" vertical="center" wrapText="1"/>
    </xf>
    <xf numFmtId="0" fontId="39" fillId="6" borderId="6" xfId="0" applyFont="1" applyFill="1" applyBorder="1" applyAlignment="1">
      <alignment horizontal="left" vertical="center" wrapText="1"/>
    </xf>
    <xf numFmtId="0" fontId="39" fillId="6" borderId="8" xfId="0" applyFont="1" applyFill="1" applyBorder="1" applyAlignment="1">
      <alignment horizontal="left" vertical="center" wrapText="1"/>
    </xf>
    <xf numFmtId="0" fontId="39" fillId="6" borderId="9" xfId="0" applyFont="1" applyFill="1" applyBorder="1" applyAlignment="1">
      <alignment horizontal="left" vertical="center" wrapText="1"/>
    </xf>
    <xf numFmtId="0" fontId="40" fillId="7" borderId="11" xfId="0" applyFont="1" applyFill="1" applyBorder="1" applyAlignment="1">
      <alignment horizontal="left" vertical="top"/>
    </xf>
    <xf numFmtId="0" fontId="40" fillId="7" borderId="12" xfId="0" applyFont="1" applyFill="1" applyBorder="1" applyAlignment="1">
      <alignment horizontal="left" vertical="top"/>
    </xf>
    <xf numFmtId="0" fontId="40" fillId="7" borderId="14" xfId="0" applyFont="1" applyFill="1" applyBorder="1" applyAlignment="1">
      <alignment horizontal="left" vertical="top" wrapText="1"/>
    </xf>
    <xf numFmtId="0" fontId="40" fillId="7" borderId="15" xfId="0" applyFont="1" applyFill="1" applyBorder="1" applyAlignment="1">
      <alignment horizontal="left" vertical="top" wrapText="1"/>
    </xf>
    <xf numFmtId="0" fontId="40" fillId="5" borderId="14" xfId="0" applyFont="1" applyFill="1" applyBorder="1" applyAlignment="1">
      <alignment horizontal="left" vertical="center" wrapText="1"/>
    </xf>
    <xf numFmtId="0" fontId="40" fillId="5" borderId="15" xfId="0" applyFont="1" applyFill="1" applyBorder="1" applyAlignment="1">
      <alignment horizontal="left" vertical="center" wrapText="1"/>
    </xf>
    <xf numFmtId="0" fontId="40" fillId="5" borderId="19" xfId="0" applyFont="1" applyFill="1" applyBorder="1" applyAlignment="1">
      <alignment horizontal="left" vertical="center" wrapText="1"/>
    </xf>
    <xf numFmtId="0" fontId="40" fillId="5" borderId="20" xfId="0" applyFont="1" applyFill="1" applyBorder="1" applyAlignment="1">
      <alignment horizontal="left" vertical="center" wrapText="1"/>
    </xf>
    <xf numFmtId="0" fontId="40" fillId="5" borderId="31" xfId="0" applyFont="1" applyFill="1" applyBorder="1" applyAlignment="1">
      <alignment horizontal="left" vertical="center" wrapText="1"/>
    </xf>
    <xf numFmtId="0" fontId="40" fillId="5" borderId="32" xfId="0" applyFont="1" applyFill="1" applyBorder="1" applyAlignment="1">
      <alignment horizontal="left" vertical="center" wrapText="1"/>
    </xf>
    <xf numFmtId="0" fontId="40" fillId="7" borderId="19" xfId="0" applyFont="1" applyFill="1" applyBorder="1" applyAlignment="1">
      <alignment horizontal="left" vertical="top"/>
    </xf>
    <xf numFmtId="0" fontId="40" fillId="7" borderId="20" xfId="0" applyFont="1" applyFill="1" applyBorder="1" applyAlignment="1">
      <alignment horizontal="left" vertical="top"/>
    </xf>
    <xf numFmtId="0" fontId="39" fillId="6" borderId="5" xfId="0" applyFont="1" applyFill="1" applyBorder="1" applyAlignment="1">
      <alignment horizontal="left" vertical="top" wrapText="1"/>
    </xf>
    <xf numFmtId="0" fontId="39" fillId="6" borderId="6" xfId="0" applyFont="1" applyFill="1" applyBorder="1" applyAlignment="1">
      <alignment horizontal="left" vertical="top" wrapText="1"/>
    </xf>
    <xf numFmtId="0" fontId="39" fillId="6" borderId="8" xfId="0" applyFont="1" applyFill="1" applyBorder="1" applyAlignment="1">
      <alignment horizontal="left" vertical="top" wrapText="1"/>
    </xf>
    <xf numFmtId="0" fontId="39" fillId="6" borderId="9" xfId="0" applyFont="1" applyFill="1" applyBorder="1" applyAlignment="1">
      <alignment horizontal="left" vertical="top" wrapText="1"/>
    </xf>
    <xf numFmtId="0" fontId="40" fillId="7" borderId="11" xfId="0" applyFont="1" applyFill="1" applyBorder="1" applyAlignment="1">
      <alignment horizontal="left" vertical="top" wrapText="1"/>
    </xf>
    <xf numFmtId="0" fontId="40" fillId="7" borderId="12" xfId="0" applyFont="1" applyFill="1" applyBorder="1" applyAlignment="1">
      <alignment horizontal="left" vertical="top" wrapText="1"/>
    </xf>
    <xf numFmtId="0" fontId="40" fillId="7" borderId="19" xfId="0" applyFont="1" applyFill="1" applyBorder="1" applyAlignment="1">
      <alignment horizontal="left" vertical="top" wrapText="1"/>
    </xf>
    <xf numFmtId="0" fontId="40" fillId="7" borderId="20" xfId="0" applyFont="1" applyFill="1" applyBorder="1" applyAlignment="1">
      <alignment horizontal="left" vertical="top" wrapText="1"/>
    </xf>
    <xf numFmtId="0" fontId="40" fillId="5" borderId="21" xfId="0" applyFont="1" applyFill="1" applyBorder="1" applyAlignment="1">
      <alignment horizontal="left" vertical="center" wrapText="1"/>
    </xf>
    <xf numFmtId="0" fontId="40" fillId="5" borderId="22" xfId="0" applyFont="1" applyFill="1" applyBorder="1" applyAlignment="1">
      <alignment horizontal="left" vertical="center" wrapText="1"/>
    </xf>
    <xf numFmtId="0" fontId="39" fillId="6" borderId="24" xfId="0" applyFont="1" applyFill="1" applyBorder="1" applyAlignment="1">
      <alignment horizontal="left" vertical="center" wrapText="1"/>
    </xf>
    <xf numFmtId="0" fontId="39" fillId="6" borderId="25" xfId="0" applyFont="1" applyFill="1" applyBorder="1" applyAlignment="1">
      <alignment horizontal="left" vertical="center" wrapText="1"/>
    </xf>
    <xf numFmtId="0" fontId="39" fillId="6" borderId="26" xfId="0" applyFont="1" applyFill="1" applyBorder="1" applyAlignment="1">
      <alignment horizontal="left" vertical="center" wrapText="1"/>
    </xf>
    <xf numFmtId="0" fontId="39" fillId="6" borderId="27" xfId="0" applyFont="1" applyFill="1" applyBorder="1" applyAlignment="1">
      <alignment horizontal="left" vertical="center" wrapText="1"/>
    </xf>
    <xf numFmtId="0" fontId="40" fillId="5" borderId="29" xfId="0" applyFont="1" applyFill="1" applyBorder="1" applyAlignment="1">
      <alignment horizontal="left" vertical="center" wrapText="1"/>
    </xf>
    <xf numFmtId="0" fontId="40" fillId="5" borderId="27" xfId="0" applyFont="1" applyFill="1" applyBorder="1" applyAlignment="1">
      <alignment horizontal="left" vertical="center" wrapText="1"/>
    </xf>
    <xf numFmtId="0" fontId="40" fillId="5" borderId="16" xfId="0" applyFont="1" applyFill="1" applyBorder="1" applyAlignment="1">
      <alignment horizontal="left" vertical="center" wrapText="1"/>
    </xf>
    <xf numFmtId="0" fontId="40" fillId="5" borderId="17" xfId="0" applyFont="1" applyFill="1" applyBorder="1" applyAlignment="1">
      <alignment horizontal="left" vertical="center" wrapText="1"/>
    </xf>
  </cellXfs>
  <cellStyles count="14">
    <cellStyle name="Comma 2" xfId="8"/>
    <cellStyle name="Hyperlink 2" xfId="9"/>
    <cellStyle name="Komma" xfId="1" builtinId="3"/>
    <cellStyle name="Link" xfId="3" builtinId="8"/>
    <cellStyle name="Link 2" xfId="7"/>
    <cellStyle name="Normal" xfId="0" builtinId="0"/>
    <cellStyle name="Normal 2" xfId="4"/>
    <cellStyle name="Normal 3" xfId="10"/>
    <cellStyle name="Normal 4" xfId="11"/>
    <cellStyle name="Normal 5" xfId="12"/>
    <cellStyle name="Normal 7" xfId="5"/>
    <cellStyle name="Normal_porteføljerapport skabelon v4.3 - q1-2010 26apr2010" xfId="6"/>
    <cellStyle name="Procent" xfId="2" builtinId="5"/>
    <cellStyle name="Standard 3"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20</xdr:row>
      <xdr:rowOff>38101</xdr:rowOff>
    </xdr:to>
    <xdr:pic>
      <xdr:nvPicPr>
        <xdr:cNvPr id="2" name="Picture 2"/>
        <xdr:cNvPicPr>
          <a:picLocks noChangeAspect="1"/>
        </xdr:cNvPicPr>
      </xdr:nvPicPr>
      <xdr:blipFill>
        <a:blip xmlns:r="http://schemas.openxmlformats.org/officeDocument/2006/relationships" r:embed="rId1"/>
        <a:stretch>
          <a:fillRect/>
        </a:stretch>
      </xdr:blipFill>
      <xdr:spPr>
        <a:xfrm>
          <a:off x="2101215" y="3034666"/>
          <a:ext cx="4534118" cy="15468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123265</xdr:rowOff>
    </xdr:from>
    <xdr:to>
      <xdr:col>12</xdr:col>
      <xdr:colOff>86589</xdr:colOff>
      <xdr:row>3</xdr:row>
      <xdr:rowOff>40404</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5"/>
          <a:ext cx="12001498"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851648</xdr:colOff>
      <xdr:row>3</xdr:row>
      <xdr:rowOff>67235</xdr:rowOff>
    </xdr:from>
    <xdr:to>
      <xdr:col>11</xdr:col>
      <xdr:colOff>588873</xdr:colOff>
      <xdr:row>4</xdr:row>
      <xdr:rowOff>48186</xdr:rowOff>
    </xdr:to>
    <xdr:grpSp>
      <xdr:nvGrpSpPr>
        <xdr:cNvPr id="33" name="Group 2"/>
        <xdr:cNvGrpSpPr>
          <a:grpSpLocks/>
        </xdr:cNvGrpSpPr>
      </xdr:nvGrpSpPr>
      <xdr:grpSpPr bwMode="auto">
        <a:xfrm>
          <a:off x="11205323" y="638735"/>
          <a:ext cx="589432" cy="171451"/>
          <a:chOff x="4768" y="3645"/>
          <a:chExt cx="967" cy="172"/>
        </a:xfrm>
      </xdr:grpSpPr>
      <xdr:sp macro="" textlink="">
        <xdr:nvSpPr>
          <xdr:cNvPr id="3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158750</xdr:rowOff>
    </xdr:from>
    <xdr:to>
      <xdr:col>3</xdr:col>
      <xdr:colOff>63500</xdr:colOff>
      <xdr:row>3</xdr:row>
      <xdr:rowOff>75889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8923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3966882</xdr:colOff>
      <xdr:row>4</xdr:row>
      <xdr:rowOff>0</xdr:rowOff>
    </xdr:from>
    <xdr:to>
      <xdr:col>2</xdr:col>
      <xdr:colOff>4785475</xdr:colOff>
      <xdr:row>4</xdr:row>
      <xdr:rowOff>171451</xdr:rowOff>
    </xdr:to>
    <xdr:grpSp>
      <xdr:nvGrpSpPr>
        <xdr:cNvPr id="3" name="Group 2"/>
        <xdr:cNvGrpSpPr>
          <a:grpSpLocks/>
        </xdr:cNvGrpSpPr>
      </xdr:nvGrpSpPr>
      <xdr:grpSpPr bwMode="auto">
        <a:xfrm>
          <a:off x="12920382" y="762000"/>
          <a:ext cx="818593"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158751</xdr:rowOff>
    </xdr:from>
    <xdr:to>
      <xdr:col>14</xdr:col>
      <xdr:colOff>502397</xdr:colOff>
      <xdr:row>3</xdr:row>
      <xdr:rowOff>71517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1"/>
          <a:ext cx="9233647" cy="48426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13</xdr:col>
      <xdr:colOff>336177</xdr:colOff>
      <xdr:row>3</xdr:row>
      <xdr:rowOff>145676</xdr:rowOff>
    </xdr:from>
    <xdr:to>
      <xdr:col>14</xdr:col>
      <xdr:colOff>549652</xdr:colOff>
      <xdr:row>4</xdr:row>
      <xdr:rowOff>126627</xdr:rowOff>
    </xdr:to>
    <xdr:grpSp>
      <xdr:nvGrpSpPr>
        <xdr:cNvPr id="32" name="Group 2"/>
        <xdr:cNvGrpSpPr>
          <a:grpSpLocks/>
        </xdr:cNvGrpSpPr>
      </xdr:nvGrpSpPr>
      <xdr:grpSpPr bwMode="auto">
        <a:xfrm>
          <a:off x="10600765" y="717176"/>
          <a:ext cx="818593" cy="171451"/>
          <a:chOff x="4768" y="3645"/>
          <a:chExt cx="967" cy="172"/>
        </a:xfrm>
      </xdr:grpSpPr>
      <xdr:sp macro="" textlink="">
        <xdr:nvSpPr>
          <xdr:cNvPr id="33"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31750</xdr:rowOff>
    </xdr:from>
    <xdr:to>
      <xdr:col>3</xdr:col>
      <xdr:colOff>47626</xdr:colOff>
      <xdr:row>3</xdr:row>
      <xdr:rowOff>139389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2250"/>
          <a:ext cx="187642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4299857</xdr:colOff>
      <xdr:row>4</xdr:row>
      <xdr:rowOff>0</xdr:rowOff>
    </xdr:from>
    <xdr:to>
      <xdr:col>2</xdr:col>
      <xdr:colOff>5108925</xdr:colOff>
      <xdr:row>4</xdr:row>
      <xdr:rowOff>171451</xdr:rowOff>
    </xdr:to>
    <xdr:grpSp>
      <xdr:nvGrpSpPr>
        <xdr:cNvPr id="3" name="Group 2"/>
        <xdr:cNvGrpSpPr>
          <a:grpSpLocks/>
        </xdr:cNvGrpSpPr>
      </xdr:nvGrpSpPr>
      <xdr:grpSpPr bwMode="auto">
        <a:xfrm>
          <a:off x="13389428" y="762000"/>
          <a:ext cx="809068"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37</xdr:row>
      <xdr:rowOff>0</xdr:rowOff>
    </xdr:to>
    <xdr:pic>
      <xdr:nvPicPr>
        <xdr:cNvPr id="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72575" cy="129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1019174</xdr:colOff>
      <xdr:row>5</xdr:row>
      <xdr:rowOff>1152525</xdr:rowOff>
    </xdr:from>
    <xdr:to>
      <xdr:col>2</xdr:col>
      <xdr:colOff>6057900</xdr:colOff>
      <xdr:row>5</xdr:row>
      <xdr:rowOff>1409700</xdr:rowOff>
    </xdr:to>
    <xdr:sp macro="" textlink="">
      <xdr:nvSpPr>
        <xdr:cNvPr id="3" name="TextBox 33"/>
        <xdr:cNvSpPr txBox="1"/>
      </xdr:nvSpPr>
      <xdr:spPr>
        <a:xfrm>
          <a:off x="1247774" y="4238625"/>
          <a:ext cx="6286501"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27 October 2016  </a:t>
          </a:r>
          <a:r>
            <a:rPr lang="da-DK" sz="1100" b="1">
              <a:latin typeface="Arial"/>
              <a:cs typeface="Arial"/>
            </a:rPr>
            <a:t>●</a:t>
          </a:r>
          <a:r>
            <a:rPr lang="da-DK" sz="1600" b="1">
              <a:latin typeface="Arial"/>
              <a:cs typeface="Arial"/>
            </a:rPr>
            <a:t>  Data per 30 September 2016</a:t>
          </a:r>
          <a:endParaRPr lang="da-DK" sz="1600" b="1">
            <a:latin typeface="Arial" pitchFamily="34" charset="0"/>
            <a:cs typeface="Arial" pitchFamily="34" charset="0"/>
          </a:endParaRPr>
        </a:p>
      </xdr:txBody>
    </xdr:sp>
    <xdr:clientData/>
  </xdr:twoCellAnchor>
  <xdr:twoCellAnchor>
    <xdr:from>
      <xdr:col>2</xdr:col>
      <xdr:colOff>161925</xdr:colOff>
      <xdr:row>4</xdr:row>
      <xdr:rowOff>1781176</xdr:rowOff>
    </xdr:from>
    <xdr:to>
      <xdr:col>2</xdr:col>
      <xdr:colOff>5524500</xdr:colOff>
      <xdr:row>5</xdr:row>
      <xdr:rowOff>971551</xdr:rowOff>
    </xdr:to>
    <xdr:sp macro="" textlink="">
      <xdr:nvSpPr>
        <xdr:cNvPr id="4" name="TextBox 33"/>
        <xdr:cNvSpPr txBox="1"/>
      </xdr:nvSpPr>
      <xdr:spPr>
        <a:xfrm>
          <a:off x="1638300" y="2438401"/>
          <a:ext cx="5362575" cy="161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Label Template</a:t>
          </a:r>
        </a:p>
        <a:p>
          <a:pPr algn="ctr"/>
          <a:r>
            <a:rPr lang="da-DK" sz="2400" b="1">
              <a:latin typeface="Arial" pitchFamily="34" charset="0"/>
              <a:cs typeface="Arial" pitchFamily="34" charset="0"/>
            </a:rPr>
            <a:t>Capital Centre B, Q3 2016</a:t>
          </a:r>
        </a:p>
        <a:p>
          <a:pPr algn="ctr"/>
          <a:r>
            <a:rPr lang="da-DK" sz="1800" b="0">
              <a:latin typeface="Arial" pitchFamily="34" charset="0"/>
              <a:cs typeface="Arial" pitchFamily="34" charset="0"/>
            </a:rPr>
            <a:t>(not labeled)</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1016000</xdr:colOff>
      <xdr:row>2</xdr:row>
      <xdr:rowOff>156325</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9636125" cy="4738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5</xdr:col>
      <xdr:colOff>24280</xdr:colOff>
      <xdr:row>3</xdr:row>
      <xdr:rowOff>73772</xdr:rowOff>
    </xdr:from>
    <xdr:to>
      <xdr:col>5</xdr:col>
      <xdr:colOff>904879</xdr:colOff>
      <xdr:row>4</xdr:row>
      <xdr:rowOff>43517</xdr:rowOff>
    </xdr:to>
    <xdr:grpSp>
      <xdr:nvGrpSpPr>
        <xdr:cNvPr id="64" name="Group 2"/>
        <xdr:cNvGrpSpPr>
          <a:grpSpLocks/>
        </xdr:cNvGrpSpPr>
      </xdr:nvGrpSpPr>
      <xdr:grpSpPr bwMode="auto">
        <a:xfrm>
          <a:off x="8630398" y="544419"/>
          <a:ext cx="880599" cy="171451"/>
          <a:chOff x="4768" y="3645"/>
          <a:chExt cx="967" cy="172"/>
        </a:xfrm>
      </xdr:grpSpPr>
      <xdr:sp macro="" textlink="">
        <xdr:nvSpPr>
          <xdr:cNvPr id="6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11205</xdr:rowOff>
    </xdr:from>
    <xdr:to>
      <xdr:col>5</xdr:col>
      <xdr:colOff>31750</xdr:colOff>
      <xdr:row>3</xdr:row>
      <xdr:rowOff>21250</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1205"/>
          <a:ext cx="8778875" cy="48629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4</xdr:col>
      <xdr:colOff>78442</xdr:colOff>
      <xdr:row>3</xdr:row>
      <xdr:rowOff>112060</xdr:rowOff>
    </xdr:from>
    <xdr:to>
      <xdr:col>4</xdr:col>
      <xdr:colOff>963710</xdr:colOff>
      <xdr:row>3</xdr:row>
      <xdr:rowOff>283511</xdr:rowOff>
    </xdr:to>
    <xdr:grpSp>
      <xdr:nvGrpSpPr>
        <xdr:cNvPr id="4" name="Group 2"/>
        <xdr:cNvGrpSpPr>
          <a:grpSpLocks/>
        </xdr:cNvGrpSpPr>
      </xdr:nvGrpSpPr>
      <xdr:grpSpPr bwMode="auto">
        <a:xfrm>
          <a:off x="7799295" y="582707"/>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28948</xdr:rowOff>
    </xdr:from>
    <xdr:to>
      <xdr:col>11</xdr:col>
      <xdr:colOff>78441</xdr:colOff>
      <xdr:row>3</xdr:row>
      <xdr:rowOff>89841</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28948"/>
          <a:ext cx="11060206" cy="59877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9</xdr:col>
      <xdr:colOff>235323</xdr:colOff>
      <xdr:row>3</xdr:row>
      <xdr:rowOff>78441</xdr:rowOff>
    </xdr:from>
    <xdr:to>
      <xdr:col>10</xdr:col>
      <xdr:colOff>403415</xdr:colOff>
      <xdr:row>3</xdr:row>
      <xdr:rowOff>249892</xdr:rowOff>
    </xdr:to>
    <xdr:grpSp>
      <xdr:nvGrpSpPr>
        <xdr:cNvPr id="4" name="Group 2"/>
        <xdr:cNvGrpSpPr>
          <a:grpSpLocks/>
        </xdr:cNvGrpSpPr>
      </xdr:nvGrpSpPr>
      <xdr:grpSpPr bwMode="auto">
        <a:xfrm>
          <a:off x="9782735" y="616323"/>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155014</xdr:rowOff>
    </xdr:from>
    <xdr:to>
      <xdr:col>12</xdr:col>
      <xdr:colOff>111125</xdr:colOff>
      <xdr:row>3</xdr:row>
      <xdr:rowOff>72153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5014"/>
          <a:ext cx="12213478"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11</xdr:col>
      <xdr:colOff>56029</xdr:colOff>
      <xdr:row>3</xdr:row>
      <xdr:rowOff>134470</xdr:rowOff>
    </xdr:from>
    <xdr:to>
      <xdr:col>11</xdr:col>
      <xdr:colOff>941297</xdr:colOff>
      <xdr:row>4</xdr:row>
      <xdr:rowOff>81803</xdr:rowOff>
    </xdr:to>
    <xdr:grpSp>
      <xdr:nvGrpSpPr>
        <xdr:cNvPr id="4" name="Group 2"/>
        <xdr:cNvGrpSpPr>
          <a:grpSpLocks/>
        </xdr:cNvGrpSpPr>
      </xdr:nvGrpSpPr>
      <xdr:grpSpPr bwMode="auto">
        <a:xfrm>
          <a:off x="11105029" y="705970"/>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107390</xdr:rowOff>
    </xdr:from>
    <xdr:to>
      <xdr:col>13</xdr:col>
      <xdr:colOff>539750</xdr:colOff>
      <xdr:row>3</xdr:row>
      <xdr:rowOff>24529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7390"/>
          <a:ext cx="12096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979714</xdr:colOff>
      <xdr:row>3</xdr:row>
      <xdr:rowOff>122464</xdr:rowOff>
    </xdr:from>
    <xdr:to>
      <xdr:col>12</xdr:col>
      <xdr:colOff>585911</xdr:colOff>
      <xdr:row>4</xdr:row>
      <xdr:rowOff>103415</xdr:rowOff>
    </xdr:to>
    <xdr:grpSp>
      <xdr:nvGrpSpPr>
        <xdr:cNvPr id="4" name="Group 2"/>
        <xdr:cNvGrpSpPr>
          <a:grpSpLocks/>
        </xdr:cNvGrpSpPr>
      </xdr:nvGrpSpPr>
      <xdr:grpSpPr bwMode="auto">
        <a:xfrm>
          <a:off x="10697935" y="693964"/>
          <a:ext cx="76008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123264</xdr:rowOff>
    </xdr:from>
    <xdr:to>
      <xdr:col>8</xdr:col>
      <xdr:colOff>79375</xdr:colOff>
      <xdr:row>3</xdr:row>
      <xdr:rowOff>40403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4"/>
          <a:ext cx="14763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7</xdr:col>
      <xdr:colOff>683560</xdr:colOff>
      <xdr:row>3</xdr:row>
      <xdr:rowOff>56029</xdr:rowOff>
    </xdr:from>
    <xdr:to>
      <xdr:col>7</xdr:col>
      <xdr:colOff>1568828</xdr:colOff>
      <xdr:row>4</xdr:row>
      <xdr:rowOff>36980</xdr:rowOff>
    </xdr:to>
    <xdr:grpSp>
      <xdr:nvGrpSpPr>
        <xdr:cNvPr id="4" name="Group 2"/>
        <xdr:cNvGrpSpPr>
          <a:grpSpLocks/>
        </xdr:cNvGrpSpPr>
      </xdr:nvGrpSpPr>
      <xdr:grpSpPr bwMode="auto">
        <a:xfrm>
          <a:off x="13659972" y="627529"/>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51360</xdr:colOff>
      <xdr:row>3</xdr:row>
      <xdr:rowOff>103655</xdr:rowOff>
    </xdr:from>
    <xdr:to>
      <xdr:col>11</xdr:col>
      <xdr:colOff>936628</xdr:colOff>
      <xdr:row>4</xdr:row>
      <xdr:rowOff>84606</xdr:rowOff>
    </xdr:to>
    <xdr:grpSp>
      <xdr:nvGrpSpPr>
        <xdr:cNvPr id="4" name="Group 2"/>
        <xdr:cNvGrpSpPr>
          <a:grpSpLocks/>
        </xdr:cNvGrpSpPr>
      </xdr:nvGrpSpPr>
      <xdr:grpSpPr bwMode="auto">
        <a:xfrm>
          <a:off x="11391713" y="675155"/>
          <a:ext cx="72334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0</xdr:col>
      <xdr:colOff>0</xdr:colOff>
      <xdr:row>0</xdr:row>
      <xdr:rowOff>158750</xdr:rowOff>
    </xdr:from>
    <xdr:to>
      <xdr:col>12</xdr:col>
      <xdr:colOff>112058</xdr:colOff>
      <xdr:row>3</xdr:row>
      <xdr:rowOff>75889</xdr:rowOff>
    </xdr:to>
    <xdr:pic>
      <xdr:nvPicPr>
        <xdr:cNvPr id="3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222561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5.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6.bin"/><Relationship Id="rId1" Type="http://schemas.openxmlformats.org/officeDocument/2006/relationships/hyperlink" Target="http://www.realkreditraadet.dk/Default.aspx?ID=2926" TargetMode="Externa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ec.europa.eu/finance/bank/docs/regcapital/acts/delegated/141010_delegated-act-liquidity-coverage_en.pdf" TargetMode="External"/><Relationship Id="rId7" Type="http://schemas.openxmlformats.org/officeDocument/2006/relationships/printerSettings" Target="../printerSettings/printerSettings2.bin"/><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coveredbondlabel.com/issuer/2/" TargetMode="External"/><Relationship Id="rId5" Type="http://schemas.openxmlformats.org/officeDocument/2006/relationships/hyperlink" Target="https://coveredbondlabel.com/issuer/2/" TargetMode="External"/><Relationship Id="rId4" Type="http://schemas.openxmlformats.org/officeDocument/2006/relationships/hyperlink" Target="http://www.brf.com/"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tabColor rgb="FF847A75"/>
    <pageSetUpPr fitToPage="1"/>
  </sheetPr>
  <dimension ref="A1:R37"/>
  <sheetViews>
    <sheetView tabSelected="1" zoomScale="70" zoomScaleNormal="70" workbookViewId="0"/>
  </sheetViews>
  <sheetFormatPr defaultRowHeight="15" x14ac:dyDescent="0.25"/>
  <cols>
    <col min="1" max="1" width="9.140625" style="300"/>
    <col min="2" max="10" width="12.42578125" style="300" customWidth="1"/>
    <col min="11" max="18" width="9.140625" style="300"/>
  </cols>
  <sheetData>
    <row r="1" spans="2:10" ht="15.75" thickBot="1" x14ac:dyDescent="0.3"/>
    <row r="2" spans="2:10" x14ac:dyDescent="0.25">
      <c r="B2" s="301"/>
      <c r="C2" s="302"/>
      <c r="D2" s="302"/>
      <c r="E2" s="302"/>
      <c r="F2" s="302"/>
      <c r="G2" s="302"/>
      <c r="H2" s="302"/>
      <c r="I2" s="302"/>
      <c r="J2" s="303"/>
    </row>
    <row r="3" spans="2:10" x14ac:dyDescent="0.25">
      <c r="B3" s="304"/>
      <c r="C3" s="305"/>
      <c r="D3" s="305"/>
      <c r="E3" s="305"/>
      <c r="F3" s="305"/>
      <c r="G3" s="305"/>
      <c r="H3" s="305"/>
      <c r="I3" s="305"/>
      <c r="J3" s="306"/>
    </row>
    <row r="4" spans="2:10" x14ac:dyDescent="0.25">
      <c r="B4" s="304"/>
      <c r="C4" s="305"/>
      <c r="D4" s="305"/>
      <c r="E4" s="305"/>
      <c r="F4" s="305"/>
      <c r="G4" s="305"/>
      <c r="H4" s="305"/>
      <c r="I4" s="305"/>
      <c r="J4" s="306"/>
    </row>
    <row r="5" spans="2:10" ht="31.5" x14ac:dyDescent="0.3">
      <c r="B5" s="304"/>
      <c r="C5" s="305"/>
      <c r="D5" s="305"/>
      <c r="E5" s="307"/>
      <c r="F5" s="308" t="s">
        <v>422</v>
      </c>
      <c r="G5" s="305"/>
      <c r="H5" s="305"/>
      <c r="I5" s="305"/>
      <c r="J5" s="306"/>
    </row>
    <row r="6" spans="2:10" x14ac:dyDescent="0.25">
      <c r="B6" s="304"/>
      <c r="C6" s="305"/>
      <c r="D6" s="305"/>
      <c r="E6" s="305"/>
      <c r="F6" s="309"/>
      <c r="G6" s="305"/>
      <c r="H6" s="305"/>
      <c r="I6" s="305"/>
      <c r="J6" s="306"/>
    </row>
    <row r="7" spans="2:10" ht="26.25" x14ac:dyDescent="0.25">
      <c r="B7" s="304"/>
      <c r="C7" s="305"/>
      <c r="D7" s="305"/>
      <c r="E7" s="305"/>
      <c r="F7" s="310" t="s">
        <v>423</v>
      </c>
      <c r="G7" s="305"/>
      <c r="H7" s="305"/>
      <c r="I7" s="305"/>
      <c r="J7" s="306"/>
    </row>
    <row r="8" spans="2:10" ht="26.25" x14ac:dyDescent="0.25">
      <c r="B8" s="304"/>
      <c r="C8" s="305"/>
      <c r="D8" s="305"/>
      <c r="E8" s="305"/>
      <c r="F8" s="310" t="s">
        <v>424</v>
      </c>
      <c r="G8" s="305"/>
      <c r="H8" s="305"/>
      <c r="I8" s="305"/>
      <c r="J8" s="306"/>
    </row>
    <row r="9" spans="2:10" ht="21" x14ac:dyDescent="0.25">
      <c r="B9" s="304"/>
      <c r="C9" s="305"/>
      <c r="D9" s="305"/>
      <c r="E9" s="305"/>
      <c r="F9" s="311" t="s">
        <v>1056</v>
      </c>
      <c r="G9" s="305"/>
      <c r="H9" s="305"/>
      <c r="I9" s="305"/>
      <c r="J9" s="306"/>
    </row>
    <row r="10" spans="2:10" ht="21" x14ac:dyDescent="0.25">
      <c r="B10" s="304"/>
      <c r="C10" s="305"/>
      <c r="D10" s="305"/>
      <c r="E10" s="305"/>
      <c r="F10" s="311" t="s">
        <v>1057</v>
      </c>
      <c r="G10" s="305"/>
      <c r="H10" s="305"/>
      <c r="I10" s="305"/>
      <c r="J10" s="306"/>
    </row>
    <row r="11" spans="2:10" ht="21" x14ac:dyDescent="0.25">
      <c r="B11" s="304"/>
      <c r="C11" s="305"/>
      <c r="D11" s="305"/>
      <c r="E11" s="305"/>
      <c r="F11" s="311"/>
      <c r="G11" s="305"/>
      <c r="H11" s="305"/>
      <c r="I11" s="305"/>
      <c r="J11" s="306"/>
    </row>
    <row r="12" spans="2:10" x14ac:dyDescent="0.25">
      <c r="B12" s="304"/>
      <c r="C12" s="305"/>
      <c r="D12" s="305"/>
      <c r="E12" s="305"/>
      <c r="F12" s="305"/>
      <c r="G12" s="305"/>
      <c r="H12" s="305"/>
      <c r="I12" s="305"/>
      <c r="J12" s="306"/>
    </row>
    <row r="13" spans="2:10" x14ac:dyDescent="0.25">
      <c r="B13" s="304"/>
      <c r="C13" s="305"/>
      <c r="D13" s="305"/>
      <c r="E13" s="305"/>
      <c r="F13" s="305"/>
      <c r="G13" s="305"/>
      <c r="H13" s="305"/>
      <c r="I13" s="305"/>
      <c r="J13" s="306"/>
    </row>
    <row r="14" spans="2:10" x14ac:dyDescent="0.25">
      <c r="B14" s="304"/>
      <c r="C14" s="305"/>
      <c r="D14" s="305"/>
      <c r="E14" s="305"/>
      <c r="F14" s="305"/>
      <c r="G14" s="305"/>
      <c r="H14" s="305"/>
      <c r="I14" s="305"/>
      <c r="J14" s="306"/>
    </row>
    <row r="15" spans="2:10" x14ac:dyDescent="0.25">
      <c r="B15" s="304"/>
      <c r="C15" s="305"/>
      <c r="D15" s="305"/>
      <c r="E15" s="305"/>
      <c r="F15" s="305"/>
      <c r="G15" s="305"/>
      <c r="H15" s="305"/>
      <c r="I15" s="305"/>
      <c r="J15" s="306"/>
    </row>
    <row r="16" spans="2:10" x14ac:dyDescent="0.25">
      <c r="B16" s="304"/>
      <c r="C16" s="305"/>
      <c r="D16" s="305"/>
      <c r="E16" s="305"/>
      <c r="F16" s="305"/>
      <c r="G16" s="305"/>
      <c r="H16" s="305"/>
      <c r="I16" s="305"/>
      <c r="J16" s="306"/>
    </row>
    <row r="17" spans="2:10" x14ac:dyDescent="0.25">
      <c r="B17" s="304"/>
      <c r="C17" s="305"/>
      <c r="D17" s="305"/>
      <c r="E17" s="305"/>
      <c r="F17" s="305"/>
      <c r="G17" s="305"/>
      <c r="H17" s="305"/>
      <c r="I17" s="305"/>
      <c r="J17" s="306"/>
    </row>
    <row r="18" spans="2:10" x14ac:dyDescent="0.25">
      <c r="B18" s="304"/>
      <c r="C18" s="305"/>
      <c r="D18" s="305"/>
      <c r="E18" s="305"/>
      <c r="F18" s="305"/>
      <c r="G18" s="305"/>
      <c r="H18" s="305"/>
      <c r="I18" s="305"/>
      <c r="J18" s="306"/>
    </row>
    <row r="19" spans="2:10" x14ac:dyDescent="0.25">
      <c r="B19" s="304"/>
      <c r="C19" s="305"/>
      <c r="D19" s="305"/>
      <c r="E19" s="305"/>
      <c r="F19" s="305"/>
      <c r="G19" s="305"/>
      <c r="H19" s="305"/>
      <c r="I19" s="305"/>
      <c r="J19" s="306"/>
    </row>
    <row r="20" spans="2:10" x14ac:dyDescent="0.25">
      <c r="B20" s="304"/>
      <c r="C20" s="305"/>
      <c r="D20" s="305"/>
      <c r="E20" s="305"/>
      <c r="F20" s="305"/>
      <c r="G20" s="305"/>
      <c r="H20" s="305"/>
      <c r="I20" s="305"/>
      <c r="J20" s="306"/>
    </row>
    <row r="21" spans="2:10" x14ac:dyDescent="0.25">
      <c r="B21" s="304"/>
      <c r="C21" s="305"/>
      <c r="D21" s="305"/>
      <c r="E21" s="305"/>
      <c r="F21" s="305"/>
      <c r="G21" s="305"/>
      <c r="H21" s="305"/>
      <c r="I21" s="305"/>
      <c r="J21" s="306"/>
    </row>
    <row r="22" spans="2:10" x14ac:dyDescent="0.25">
      <c r="B22" s="304"/>
      <c r="C22" s="305"/>
      <c r="D22" s="305"/>
      <c r="E22" s="305"/>
      <c r="F22" s="312" t="s">
        <v>425</v>
      </c>
      <c r="G22" s="305"/>
      <c r="H22" s="305"/>
      <c r="I22" s="305"/>
      <c r="J22" s="306"/>
    </row>
    <row r="23" spans="2:10" x14ac:dyDescent="0.25">
      <c r="B23" s="304"/>
      <c r="C23" s="305"/>
      <c r="D23" s="305"/>
      <c r="E23" s="305"/>
      <c r="F23" s="313"/>
      <c r="G23" s="305"/>
      <c r="H23" s="305"/>
      <c r="I23" s="305"/>
      <c r="J23" s="306"/>
    </row>
    <row r="24" spans="2:10" x14ac:dyDescent="0.25">
      <c r="B24" s="304"/>
      <c r="C24" s="305"/>
      <c r="D24" s="405" t="s">
        <v>426</v>
      </c>
      <c r="E24" s="406" t="s">
        <v>427</v>
      </c>
      <c r="F24" s="406"/>
      <c r="G24" s="406"/>
      <c r="H24" s="406"/>
      <c r="I24" s="305"/>
      <c r="J24" s="306"/>
    </row>
    <row r="25" spans="2:10" x14ac:dyDescent="0.25">
      <c r="B25" s="304"/>
      <c r="C25" s="305"/>
      <c r="D25" s="305"/>
      <c r="E25" s="314"/>
      <c r="F25" s="314"/>
      <c r="G25" s="314"/>
      <c r="H25" s="305"/>
      <c r="I25" s="305"/>
      <c r="J25" s="306"/>
    </row>
    <row r="26" spans="2:10" x14ac:dyDescent="0.25">
      <c r="B26" s="304"/>
      <c r="C26" s="305"/>
      <c r="D26" s="405" t="s">
        <v>428</v>
      </c>
      <c r="E26" s="406"/>
      <c r="F26" s="406"/>
      <c r="G26" s="406"/>
      <c r="H26" s="406"/>
      <c r="I26" s="305"/>
      <c r="J26" s="306"/>
    </row>
    <row r="27" spans="2:10" x14ac:dyDescent="0.25">
      <c r="B27" s="304"/>
      <c r="C27" s="305"/>
      <c r="D27" s="315"/>
      <c r="E27" s="315"/>
      <c r="F27" s="315"/>
      <c r="G27" s="315"/>
      <c r="H27" s="315"/>
      <c r="I27" s="305"/>
      <c r="J27" s="306"/>
    </row>
    <row r="28" spans="2:10" x14ac:dyDescent="0.25">
      <c r="B28" s="304"/>
      <c r="C28" s="305"/>
      <c r="D28" s="315"/>
      <c r="E28" s="315"/>
      <c r="F28" s="315"/>
      <c r="G28" s="315"/>
      <c r="H28" s="315"/>
      <c r="I28" s="305"/>
      <c r="J28" s="306"/>
    </row>
    <row r="29" spans="2:10" x14ac:dyDescent="0.25">
      <c r="B29" s="304"/>
      <c r="C29" s="305"/>
      <c r="D29" s="405" t="s">
        <v>429</v>
      </c>
      <c r="E29" s="406" t="s">
        <v>427</v>
      </c>
      <c r="F29" s="406"/>
      <c r="G29" s="406"/>
      <c r="H29" s="406"/>
      <c r="I29" s="305"/>
      <c r="J29" s="306"/>
    </row>
    <row r="30" spans="2:10" x14ac:dyDescent="0.25">
      <c r="B30" s="304"/>
      <c r="C30" s="305"/>
      <c r="D30" s="314"/>
      <c r="E30" s="314"/>
      <c r="F30" s="314"/>
      <c r="G30" s="314"/>
      <c r="H30" s="314"/>
      <c r="I30" s="305"/>
      <c r="J30" s="306"/>
    </row>
    <row r="31" spans="2:10" x14ac:dyDescent="0.25">
      <c r="B31" s="304"/>
      <c r="C31" s="305"/>
      <c r="D31" s="403" t="s">
        <v>430</v>
      </c>
      <c r="E31" s="404"/>
      <c r="F31" s="404"/>
      <c r="G31" s="404"/>
      <c r="H31" s="404"/>
      <c r="I31" s="305"/>
      <c r="J31" s="306"/>
    </row>
    <row r="32" spans="2:10" x14ac:dyDescent="0.25">
      <c r="B32" s="304"/>
      <c r="C32" s="305"/>
      <c r="D32" s="305"/>
      <c r="E32" s="305"/>
      <c r="F32" s="313"/>
      <c r="G32" s="305"/>
      <c r="H32" s="305"/>
      <c r="I32" s="305"/>
      <c r="J32" s="306"/>
    </row>
    <row r="33" spans="2:10" x14ac:dyDescent="0.25">
      <c r="B33" s="304"/>
      <c r="C33" s="305"/>
      <c r="D33" s="305"/>
      <c r="E33" s="305"/>
      <c r="F33" s="305"/>
      <c r="G33" s="305"/>
      <c r="H33" s="305"/>
      <c r="I33" s="305"/>
      <c r="J33" s="306"/>
    </row>
    <row r="34" spans="2:10" x14ac:dyDescent="0.25">
      <c r="B34" s="304"/>
      <c r="C34" s="305"/>
      <c r="I34" s="305"/>
      <c r="J34" s="306"/>
    </row>
    <row r="35" spans="2:10" x14ac:dyDescent="0.25">
      <c r="B35" s="304"/>
      <c r="C35" s="305"/>
      <c r="I35" s="305"/>
      <c r="J35" s="306"/>
    </row>
    <row r="36" spans="2:10" x14ac:dyDescent="0.25">
      <c r="B36" s="304"/>
      <c r="C36" s="305"/>
      <c r="I36" s="305"/>
      <c r="J36" s="306"/>
    </row>
    <row r="37" spans="2:10" ht="15.75" thickBot="1" x14ac:dyDescent="0.3">
      <c r="B37" s="316"/>
      <c r="C37" s="317"/>
      <c r="D37" s="317"/>
      <c r="E37" s="317"/>
      <c r="F37" s="317"/>
      <c r="G37" s="317"/>
      <c r="H37" s="317"/>
      <c r="I37" s="317"/>
      <c r="J37" s="318"/>
    </row>
  </sheetData>
  <mergeCells count="4">
    <mergeCell ref="D31:H31"/>
    <mergeCell ref="D24:H24"/>
    <mergeCell ref="D26:H26"/>
    <mergeCell ref="D29:H29"/>
  </mergeCells>
  <hyperlinks>
    <hyperlink ref="D24:H24" location="'A. HTT General'!A1" display="Tab A: HTT General"/>
    <hyperlink ref="D26:H26" location="'B1. HTT Mortgage Assets'!A1" display="Worksheet B1: HTT Mortgage Assets"/>
    <hyperlink ref="D29:H29" location="'C. HTT Harmonised Glossary'!A1" display="Worksheet C: HTT Harmonised Glossary"/>
    <hyperlink ref="D31:H31" location="Frontpage!Udskriftsområde" display="Worksheet D &amp; Onwards: Danish National Transparency Template"/>
  </hyperlinks>
  <printOptions horizontalCentered="1" verticalCentered="1"/>
  <pageMargins left="0.19685039370078741" right="0.19685039370078741" top="0.74803149606299213" bottom="0.74803149606299213" header="0.31496062992125984" footer="0.31496062992125984"/>
  <pageSetup paperSize="9" orientation="portrait" r:id="rId1"/>
  <headerFooter>
    <oddHeader>&amp;R&amp;G</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4:M90"/>
  <sheetViews>
    <sheetView zoomScale="70" zoomScaleNormal="70" workbookViewId="0"/>
  </sheetViews>
  <sheetFormatPr defaultRowHeight="15" x14ac:dyDescent="0.25"/>
  <cols>
    <col min="1" max="1" width="33.85546875" style="44" customWidth="1"/>
    <col min="2" max="11" width="12.7109375" style="44" customWidth="1"/>
    <col min="12" max="12" width="2.5703125" style="44" customWidth="1"/>
    <col min="13" max="13" width="9.85546875" style="44" customWidth="1"/>
    <col min="14" max="16384" width="9.140625" style="44"/>
  </cols>
  <sheetData>
    <row r="4" spans="1:13" x14ac:dyDescent="0.25">
      <c r="A4" s="43"/>
      <c r="B4" s="43"/>
      <c r="C4" s="43"/>
      <c r="D4" s="43"/>
      <c r="E4" s="43"/>
      <c r="F4" s="43"/>
      <c r="G4" s="43"/>
      <c r="H4" s="43"/>
      <c r="I4" s="43"/>
      <c r="J4" s="43"/>
      <c r="K4" s="43"/>
    </row>
    <row r="5" spans="1:13" ht="15.75" x14ac:dyDescent="0.25">
      <c r="A5" s="42" t="s">
        <v>285</v>
      </c>
      <c r="B5" s="43"/>
      <c r="C5" s="43"/>
      <c r="D5" s="43"/>
      <c r="E5" s="43"/>
      <c r="F5" s="43"/>
      <c r="G5" s="43"/>
      <c r="H5" s="43"/>
      <c r="I5" s="43"/>
      <c r="J5" s="43"/>
      <c r="K5" s="43"/>
    </row>
    <row r="6" spans="1:13" ht="3.75" customHeight="1" x14ac:dyDescent="0.25">
      <c r="A6" s="42"/>
      <c r="B6" s="43"/>
      <c r="C6" s="43"/>
      <c r="D6" s="43"/>
      <c r="E6" s="43"/>
      <c r="F6" s="43"/>
      <c r="G6" s="43"/>
      <c r="H6" s="43"/>
      <c r="I6" s="43"/>
      <c r="J6" s="43"/>
      <c r="K6" s="43"/>
    </row>
    <row r="7" spans="1:13" x14ac:dyDescent="0.25">
      <c r="A7" s="142" t="s">
        <v>119</v>
      </c>
      <c r="B7" s="142"/>
      <c r="C7" s="59"/>
      <c r="D7" s="143"/>
      <c r="E7" s="143"/>
      <c r="F7" s="143"/>
      <c r="G7" s="143"/>
      <c r="H7" s="143"/>
      <c r="I7" s="143"/>
      <c r="J7" s="55"/>
      <c r="K7" s="55"/>
      <c r="L7" s="55"/>
      <c r="M7" s="55"/>
    </row>
    <row r="8" spans="1:13" x14ac:dyDescent="0.25">
      <c r="A8" s="48"/>
      <c r="B8" s="427" t="s">
        <v>27</v>
      </c>
      <c r="C8" s="427"/>
      <c r="D8" s="427"/>
      <c r="E8" s="427"/>
      <c r="F8" s="427"/>
      <c r="G8" s="427"/>
      <c r="H8" s="427"/>
      <c r="I8" s="427"/>
      <c r="J8" s="427"/>
      <c r="K8" s="427"/>
      <c r="M8" s="43"/>
    </row>
    <row r="9" spans="1:13" x14ac:dyDescent="0.25">
      <c r="A9" s="48"/>
      <c r="B9" s="62" t="s">
        <v>17</v>
      </c>
      <c r="C9" s="62" t="s">
        <v>18</v>
      </c>
      <c r="D9" s="62" t="s">
        <v>19</v>
      </c>
      <c r="E9" s="62" t="s">
        <v>20</v>
      </c>
      <c r="F9" s="62" t="s">
        <v>21</v>
      </c>
      <c r="G9" s="62" t="s">
        <v>22</v>
      </c>
      <c r="H9" s="62" t="s">
        <v>23</v>
      </c>
      <c r="I9" s="62" t="s">
        <v>24</v>
      </c>
      <c r="J9" s="62" t="s">
        <v>25</v>
      </c>
      <c r="K9" s="62" t="s">
        <v>26</v>
      </c>
      <c r="M9" s="43"/>
    </row>
    <row r="10" spans="1:13" x14ac:dyDescent="0.25">
      <c r="B10" s="61"/>
      <c r="C10" s="61"/>
      <c r="D10" s="61"/>
      <c r="E10" s="61"/>
      <c r="F10" s="61"/>
      <c r="G10" s="61"/>
      <c r="H10" s="61"/>
      <c r="I10" s="61"/>
      <c r="J10" s="61"/>
      <c r="K10" s="61"/>
    </row>
    <row r="11" spans="1:13" x14ac:dyDescent="0.25">
      <c r="A11" s="56" t="s">
        <v>1</v>
      </c>
      <c r="B11" s="205">
        <v>2.6212640049270002</v>
      </c>
      <c r="C11" s="205">
        <v>2.1321689459178499</v>
      </c>
      <c r="D11" s="205">
        <v>1.480511932181211</v>
      </c>
      <c r="E11" s="205">
        <v>0.45485640379021902</v>
      </c>
      <c r="F11" s="205">
        <v>0.290684225194767</v>
      </c>
      <c r="G11" s="205">
        <v>9.8620055501430409E-2</v>
      </c>
      <c r="H11" s="205">
        <v>7.5006890223412795E-2</v>
      </c>
      <c r="I11" s="205">
        <v>5.1162605205330197E-2</v>
      </c>
      <c r="J11" s="205">
        <v>3.2456374785052297E-2</v>
      </c>
      <c r="K11" s="205">
        <v>6.8583819033722043E-2</v>
      </c>
      <c r="L11" s="187"/>
    </row>
    <row r="12" spans="1:13" x14ac:dyDescent="0.25">
      <c r="A12" s="56" t="s">
        <v>2</v>
      </c>
      <c r="B12" s="205">
        <v>0.192961915485696</v>
      </c>
      <c r="C12" s="205">
        <v>0.15895831362743101</v>
      </c>
      <c r="D12" s="205">
        <v>0.10524111880067301</v>
      </c>
      <c r="E12" s="205">
        <v>2.9422051942522801E-2</v>
      </c>
      <c r="F12" s="205">
        <v>1.63351327025817E-2</v>
      </c>
      <c r="G12" s="205">
        <v>5.2012837894624903E-3</v>
      </c>
      <c r="H12" s="205">
        <v>2.9708133615196398E-3</v>
      </c>
      <c r="I12" s="205">
        <v>1.4729027021765598E-3</v>
      </c>
      <c r="J12" s="205">
        <v>1.0251956289499601E-3</v>
      </c>
      <c r="K12" s="205">
        <v>1.683088688986684E-3</v>
      </c>
      <c r="L12" s="187"/>
    </row>
    <row r="13" spans="1:13" x14ac:dyDescent="0.25">
      <c r="A13" s="56" t="s">
        <v>3</v>
      </c>
      <c r="B13" s="205">
        <v>0.232593743944149</v>
      </c>
      <c r="C13" s="205">
        <v>7.06827006976187E-2</v>
      </c>
      <c r="D13" s="205">
        <v>3.9835813092589697E-2</v>
      </c>
      <c r="E13" s="205">
        <v>8.2540559281910793E-3</v>
      </c>
      <c r="F13" s="205">
        <v>6.71382505355773E-3</v>
      </c>
      <c r="G13" s="205">
        <v>1.24010266230423E-3</v>
      </c>
      <c r="H13" s="205">
        <v>5.4302367378555004E-4</v>
      </c>
      <c r="I13" s="205">
        <v>7.8058018001149194E-4</v>
      </c>
      <c r="J13" s="205">
        <v>7.8058018001149097E-4</v>
      </c>
      <c r="K13" s="205">
        <v>1.6853737577806739E-3</v>
      </c>
      <c r="L13" s="187"/>
    </row>
    <row r="14" spans="1:13" x14ac:dyDescent="0.25">
      <c r="A14" s="56" t="s">
        <v>4</v>
      </c>
      <c r="B14" s="205">
        <v>0.50804341516831097</v>
      </c>
      <c r="C14" s="205">
        <v>0.29056726832595303</v>
      </c>
      <c r="D14" s="205">
        <v>0.22106884704449498</v>
      </c>
      <c r="E14" s="205">
        <v>6.3780097367484009E-2</v>
      </c>
      <c r="F14" s="205">
        <v>4.6553160268905804E-2</v>
      </c>
      <c r="G14" s="205">
        <v>1.81030325610783E-2</v>
      </c>
      <c r="H14" s="205">
        <v>1.33620655261523E-2</v>
      </c>
      <c r="I14" s="205">
        <v>1.1509586554698801E-2</v>
      </c>
      <c r="J14" s="205">
        <v>6.12962144961337E-3</v>
      </c>
      <c r="K14" s="205">
        <v>2.3495361603308951E-2</v>
      </c>
      <c r="L14" s="187"/>
    </row>
    <row r="15" spans="1:13" x14ac:dyDescent="0.25">
      <c r="A15" s="56" t="s">
        <v>5</v>
      </c>
      <c r="B15" s="205">
        <v>1.2219448258041001</v>
      </c>
      <c r="C15" s="205">
        <v>1.1341334696765499</v>
      </c>
      <c r="D15" s="205">
        <v>1.0155391285789859</v>
      </c>
      <c r="E15" s="205">
        <v>0.41434612959156297</v>
      </c>
      <c r="F15" s="205">
        <v>0.342430989871506</v>
      </c>
      <c r="G15" s="205">
        <v>0.13724087675001601</v>
      </c>
      <c r="H15" s="205">
        <v>0.10161279046933501</v>
      </c>
      <c r="I15" s="205">
        <v>7.2587961243873803E-2</v>
      </c>
      <c r="J15" s="205">
        <v>4.7375232233473098E-2</v>
      </c>
      <c r="K15" s="205">
        <v>0.11953352532060531</v>
      </c>
      <c r="L15" s="187"/>
    </row>
    <row r="16" spans="1:13" ht="30" x14ac:dyDescent="0.25">
      <c r="A16" s="56" t="s">
        <v>6</v>
      </c>
      <c r="B16" s="205">
        <v>9.4610216002469605E-2</v>
      </c>
      <c r="C16" s="205">
        <v>7.2332735265480994E-2</v>
      </c>
      <c r="D16" s="205">
        <v>4.03648767014212E-2</v>
      </c>
      <c r="E16" s="205">
        <v>4.2893151070585098E-3</v>
      </c>
      <c r="F16" s="205">
        <v>2.4379639105898501E-3</v>
      </c>
      <c r="G16" s="205">
        <v>1.2189819552949198E-3</v>
      </c>
      <c r="H16" s="205">
        <v>1.101519018237E-3</v>
      </c>
      <c r="I16" s="205">
        <v>9.1454530037047394E-4</v>
      </c>
      <c r="J16" s="205">
        <v>9.1454530037047394E-4</v>
      </c>
      <c r="K16" s="205">
        <v>1.21816696870708E-3</v>
      </c>
      <c r="L16" s="187"/>
    </row>
    <row r="17" spans="1:13" x14ac:dyDescent="0.25">
      <c r="A17" s="56" t="s">
        <v>7</v>
      </c>
      <c r="B17" s="205">
        <v>1.3906452139465</v>
      </c>
      <c r="C17" s="205">
        <v>1.3560267917133999</v>
      </c>
      <c r="D17" s="205">
        <v>1.085943753665046</v>
      </c>
      <c r="E17" s="205">
        <v>0.40333329379969401</v>
      </c>
      <c r="F17" s="205">
        <v>0.27272625539033302</v>
      </c>
      <c r="G17" s="205">
        <v>9.4339207603541295E-2</v>
      </c>
      <c r="H17" s="205">
        <v>6.20420768433909E-2</v>
      </c>
      <c r="I17" s="205">
        <v>4.77091341174289E-2</v>
      </c>
      <c r="J17" s="205">
        <v>3.9752080345341695E-2</v>
      </c>
      <c r="K17" s="205">
        <v>0.13412474312533082</v>
      </c>
      <c r="L17" s="187"/>
    </row>
    <row r="18" spans="1:13" x14ac:dyDescent="0.25">
      <c r="A18" s="56" t="s">
        <v>28</v>
      </c>
      <c r="B18" s="205">
        <v>6.5177899579071299E-3</v>
      </c>
      <c r="C18" s="205">
        <v>6.0078117834628103E-3</v>
      </c>
      <c r="D18" s="205">
        <v>6.0078117834627999E-3</v>
      </c>
      <c r="E18" s="205">
        <v>1.74734141819321E-3</v>
      </c>
      <c r="F18" s="205">
        <v>2.0611270745103698E-4</v>
      </c>
      <c r="G18" s="205">
        <v>1.0270036901562801E-4</v>
      </c>
      <c r="H18" s="205">
        <v>4.7962168873377697E-5</v>
      </c>
      <c r="I18" s="205">
        <v>4.7962168873377697E-5</v>
      </c>
      <c r="J18" s="205">
        <v>4.7962168873377697E-5</v>
      </c>
      <c r="K18" s="205">
        <v>1.7676393388724881E-4</v>
      </c>
      <c r="L18" s="187"/>
    </row>
    <row r="19" spans="1:13" ht="30" x14ac:dyDescent="0.25">
      <c r="A19" s="56" t="s">
        <v>29</v>
      </c>
      <c r="B19" s="205">
        <v>4.7480612519943198E-2</v>
      </c>
      <c r="C19" s="205">
        <v>1.8153246382286499E-2</v>
      </c>
      <c r="D19" s="205">
        <v>2.1703023314624398E-2</v>
      </c>
      <c r="E19" s="205">
        <v>4.0188565717929198E-2</v>
      </c>
      <c r="F19" s="205">
        <v>3.6825251099234298E-2</v>
      </c>
      <c r="G19" s="205">
        <v>1.2727300433365901E-2</v>
      </c>
      <c r="H19" s="205">
        <v>1.3917987431171699E-3</v>
      </c>
      <c r="I19" s="205">
        <v>8.0654514065692793E-4</v>
      </c>
      <c r="J19" s="205">
        <v>8.0654514065692793E-4</v>
      </c>
      <c r="K19" s="205">
        <v>1.5782489081854116E-3</v>
      </c>
      <c r="L19" s="187"/>
    </row>
    <row r="20" spans="1:13" x14ac:dyDescent="0.25">
      <c r="A20" s="56" t="s">
        <v>9</v>
      </c>
      <c r="B20" s="205">
        <v>1.7694596999999999E-4</v>
      </c>
      <c r="C20" s="205">
        <v>0</v>
      </c>
      <c r="D20" s="205">
        <v>0</v>
      </c>
      <c r="E20" s="205">
        <v>0</v>
      </c>
      <c r="F20" s="205">
        <v>0</v>
      </c>
      <c r="G20" s="205">
        <v>0</v>
      </c>
      <c r="H20" s="205">
        <v>0</v>
      </c>
      <c r="I20" s="205">
        <v>0</v>
      </c>
      <c r="J20" s="205">
        <v>0</v>
      </c>
      <c r="K20" s="205">
        <v>0</v>
      </c>
      <c r="L20" s="187"/>
    </row>
    <row r="21" spans="1:13" x14ac:dyDescent="0.25">
      <c r="B21" s="158"/>
      <c r="C21" s="158"/>
      <c r="D21" s="158"/>
      <c r="E21" s="158"/>
      <c r="F21" s="158"/>
      <c r="G21" s="158"/>
      <c r="H21" s="158"/>
      <c r="I21" s="158"/>
      <c r="J21" s="158"/>
      <c r="K21" s="158"/>
      <c r="L21" s="187"/>
    </row>
    <row r="22" spans="1:13" x14ac:dyDescent="0.25">
      <c r="A22" s="49" t="s">
        <v>10</v>
      </c>
      <c r="B22" s="160">
        <v>6.316238683726076</v>
      </c>
      <c r="C22" s="160">
        <v>5.239031283390033</v>
      </c>
      <c r="D22" s="160">
        <v>4.0162163051625095</v>
      </c>
      <c r="E22" s="160">
        <v>1.4202172546628549</v>
      </c>
      <c r="F22" s="160">
        <v>1.0149129161989265</v>
      </c>
      <c r="G22" s="160">
        <v>0.36879354162550915</v>
      </c>
      <c r="H22" s="160">
        <v>0.25807894002782372</v>
      </c>
      <c r="I22" s="160">
        <v>0.18699182261342051</v>
      </c>
      <c r="J22" s="160">
        <v>0.12928813723234267</v>
      </c>
      <c r="K22" s="160">
        <v>0.35207909134051429</v>
      </c>
      <c r="L22" s="187"/>
    </row>
    <row r="27" spans="1:13" ht="15.75" x14ac:dyDescent="0.25">
      <c r="A27" s="42" t="s">
        <v>286</v>
      </c>
      <c r="B27" s="43"/>
      <c r="C27" s="43"/>
      <c r="D27" s="43"/>
      <c r="E27" s="43"/>
      <c r="F27" s="43"/>
      <c r="G27" s="43"/>
      <c r="H27" s="43"/>
      <c r="I27" s="43"/>
      <c r="J27" s="43"/>
      <c r="K27" s="43"/>
    </row>
    <row r="28" spans="1:13" ht="3.75" customHeight="1" x14ac:dyDescent="0.25">
      <c r="A28" s="42"/>
      <c r="B28" s="43"/>
      <c r="C28" s="43"/>
      <c r="D28" s="43"/>
      <c r="E28" s="43"/>
      <c r="F28" s="43"/>
      <c r="G28" s="43"/>
      <c r="H28" s="43"/>
      <c r="I28" s="43"/>
      <c r="J28" s="43"/>
      <c r="K28" s="43"/>
    </row>
    <row r="29" spans="1:13" x14ac:dyDescent="0.25">
      <c r="A29" s="164" t="s">
        <v>343</v>
      </c>
      <c r="B29" s="59"/>
      <c r="C29" s="55"/>
      <c r="D29" s="55"/>
      <c r="E29" s="55"/>
      <c r="F29" s="55"/>
      <c r="G29" s="55"/>
      <c r="H29" s="55"/>
      <c r="I29" s="55"/>
      <c r="J29" s="55"/>
      <c r="K29" s="55"/>
      <c r="L29" s="55"/>
      <c r="M29" s="55"/>
    </row>
    <row r="30" spans="1:13" x14ac:dyDescent="0.25">
      <c r="A30" s="48"/>
      <c r="B30" s="427" t="s">
        <v>27</v>
      </c>
      <c r="C30" s="427"/>
      <c r="D30" s="427"/>
      <c r="E30" s="427"/>
      <c r="F30" s="427"/>
      <c r="G30" s="427"/>
      <c r="H30" s="427"/>
      <c r="I30" s="427"/>
      <c r="J30" s="427"/>
      <c r="K30" s="427"/>
      <c r="M30" s="43"/>
    </row>
    <row r="31" spans="1:13" x14ac:dyDescent="0.25">
      <c r="A31" s="48"/>
      <c r="B31" s="62" t="s">
        <v>17</v>
      </c>
      <c r="C31" s="62" t="s">
        <v>18</v>
      </c>
      <c r="D31" s="62" t="s">
        <v>19</v>
      </c>
      <c r="E31" s="62" t="s">
        <v>20</v>
      </c>
      <c r="F31" s="62" t="s">
        <v>21</v>
      </c>
      <c r="G31" s="62" t="s">
        <v>22</v>
      </c>
      <c r="H31" s="62" t="s">
        <v>23</v>
      </c>
      <c r="I31" s="62" t="s">
        <v>24</v>
      </c>
      <c r="J31" s="62" t="s">
        <v>25</v>
      </c>
      <c r="K31" s="62" t="s">
        <v>26</v>
      </c>
      <c r="M31" s="43"/>
    </row>
    <row r="32" spans="1:13" x14ac:dyDescent="0.25">
      <c r="B32" s="61"/>
      <c r="C32" s="61"/>
      <c r="D32" s="61"/>
      <c r="E32" s="61"/>
      <c r="F32" s="61"/>
      <c r="G32" s="61"/>
      <c r="H32" s="61"/>
      <c r="I32" s="61"/>
      <c r="J32" s="61"/>
      <c r="K32" s="61"/>
    </row>
    <row r="33" spans="1:12" x14ac:dyDescent="0.25">
      <c r="A33" s="56" t="s">
        <v>1</v>
      </c>
      <c r="B33" s="204">
        <v>0.35881600078811188</v>
      </c>
      <c r="C33" s="204">
        <v>0.29186542551258704</v>
      </c>
      <c r="D33" s="204">
        <v>0.20266229178969586</v>
      </c>
      <c r="E33" s="204">
        <v>6.2263761084001994E-2</v>
      </c>
      <c r="F33" s="204">
        <v>3.9790784514847799E-2</v>
      </c>
      <c r="G33" s="204">
        <v>1.349976722909693E-2</v>
      </c>
      <c r="H33" s="204">
        <v>1.0267440567195913E-2</v>
      </c>
      <c r="I33" s="204">
        <v>7.0034767025265246E-3</v>
      </c>
      <c r="J33" s="204">
        <v>4.4428438259414881E-3</v>
      </c>
      <c r="K33" s="204">
        <v>9.3882079859945542E-3</v>
      </c>
      <c r="L33" s="188"/>
    </row>
    <row r="34" spans="1:12" x14ac:dyDescent="0.25">
      <c r="A34" s="56" t="s">
        <v>2</v>
      </c>
      <c r="B34" s="204">
        <v>0.37448567769583091</v>
      </c>
      <c r="C34" s="204">
        <v>0.30849409664244154</v>
      </c>
      <c r="D34" s="204">
        <v>0.20424388717502645</v>
      </c>
      <c r="E34" s="204">
        <v>5.7100060564616174E-2</v>
      </c>
      <c r="F34" s="204">
        <v>3.1701971992660401E-2</v>
      </c>
      <c r="G34" s="204">
        <v>1.0094252432571796E-2</v>
      </c>
      <c r="H34" s="204">
        <v>5.7655265921061089E-3</v>
      </c>
      <c r="I34" s="204">
        <v>2.8584965339727756E-3</v>
      </c>
      <c r="J34" s="204">
        <v>1.9896210032522661E-3</v>
      </c>
      <c r="K34" s="204">
        <v>3.2664093675214821E-3</v>
      </c>
      <c r="L34" s="188"/>
    </row>
    <row r="35" spans="1:12" x14ac:dyDescent="0.25">
      <c r="A35" s="56" t="s">
        <v>3</v>
      </c>
      <c r="B35" s="204">
        <v>0.64056036073885736</v>
      </c>
      <c r="C35" s="204">
        <v>0.19465930376758211</v>
      </c>
      <c r="D35" s="204">
        <v>0.10970734798027164</v>
      </c>
      <c r="E35" s="204">
        <v>2.2731570304790151E-2</v>
      </c>
      <c r="F35" s="204">
        <v>1.8489793084362539E-2</v>
      </c>
      <c r="G35" s="204">
        <v>3.4152277496748099E-3</v>
      </c>
      <c r="H35" s="204">
        <v>1.4954806370601936E-3</v>
      </c>
      <c r="I35" s="204">
        <v>2.1497083851654531E-3</v>
      </c>
      <c r="J35" s="204">
        <v>2.1497083851654505E-3</v>
      </c>
      <c r="K35" s="204">
        <v>4.6414989670703457E-3</v>
      </c>
      <c r="L35" s="188"/>
    </row>
    <row r="36" spans="1:12" x14ac:dyDescent="0.25">
      <c r="A36" s="56" t="s">
        <v>4</v>
      </c>
      <c r="B36" s="204">
        <v>0.42244981971418172</v>
      </c>
      <c r="C36" s="204">
        <v>0.24161338667970911</v>
      </c>
      <c r="D36" s="204">
        <v>0.18382384613218408</v>
      </c>
      <c r="E36" s="204">
        <v>5.3034622297624436E-2</v>
      </c>
      <c r="F36" s="204">
        <v>3.8710026693701639E-2</v>
      </c>
      <c r="G36" s="204">
        <v>1.50530891915485E-2</v>
      </c>
      <c r="H36" s="204">
        <v>1.1110865733122515E-2</v>
      </c>
      <c r="I36" s="204">
        <v>9.5704867337104652E-3</v>
      </c>
      <c r="J36" s="204">
        <v>5.0969216389656017E-3</v>
      </c>
      <c r="K36" s="204">
        <v>1.9536935185252017E-2</v>
      </c>
      <c r="L36" s="188"/>
    </row>
    <row r="37" spans="1:12" x14ac:dyDescent="0.25">
      <c r="A37" s="56" t="s">
        <v>5</v>
      </c>
      <c r="B37" s="204">
        <v>0.26525124453246285</v>
      </c>
      <c r="C37" s="204">
        <v>0.24618976891993782</v>
      </c>
      <c r="D37" s="204">
        <v>0.22044613802405361</v>
      </c>
      <c r="E37" s="204">
        <v>8.9943362597446036E-2</v>
      </c>
      <c r="F37" s="204">
        <v>7.4332526568971186E-2</v>
      </c>
      <c r="G37" s="204">
        <v>2.979129056396872E-2</v>
      </c>
      <c r="H37" s="204">
        <v>2.2057394542892832E-2</v>
      </c>
      <c r="I37" s="204">
        <v>1.5756887423572164E-2</v>
      </c>
      <c r="J37" s="204">
        <v>1.0283884382156057E-2</v>
      </c>
      <c r="K37" s="204">
        <v>2.5947502444538629E-2</v>
      </c>
      <c r="L37" s="188"/>
    </row>
    <row r="38" spans="1:12" ht="30" x14ac:dyDescent="0.25">
      <c r="A38" s="56" t="s">
        <v>6</v>
      </c>
      <c r="B38" s="204">
        <v>0.4312168657137847</v>
      </c>
      <c r="C38" s="204">
        <v>0.32967999342556703</v>
      </c>
      <c r="D38" s="204">
        <v>0.18397606888093221</v>
      </c>
      <c r="E38" s="204">
        <v>1.9549950255649737E-2</v>
      </c>
      <c r="F38" s="204">
        <v>1.1111814354386794E-2</v>
      </c>
      <c r="G38" s="204">
        <v>5.5559071771933725E-3</v>
      </c>
      <c r="H38" s="204">
        <v>5.0205315941344612E-3</v>
      </c>
      <c r="I38" s="204">
        <v>4.1683379939512393E-3</v>
      </c>
      <c r="J38" s="204">
        <v>4.1683379939512393E-3</v>
      </c>
      <c r="K38" s="204">
        <v>5.5521926104493552E-3</v>
      </c>
      <c r="L38" s="188"/>
    </row>
    <row r="39" spans="1:12" x14ac:dyDescent="0.25">
      <c r="A39" s="56" t="s">
        <v>7</v>
      </c>
      <c r="B39" s="204">
        <v>0.2845809161527435</v>
      </c>
      <c r="C39" s="204">
        <v>0.27749662016117282</v>
      </c>
      <c r="D39" s="204">
        <v>0.22222696717254667</v>
      </c>
      <c r="E39" s="204">
        <v>8.2537916294756944E-2</v>
      </c>
      <c r="F39" s="204">
        <v>5.5810559616159536E-2</v>
      </c>
      <c r="G39" s="204">
        <v>1.9305526571188048E-2</v>
      </c>
      <c r="H39" s="204">
        <v>1.2696258464087552E-2</v>
      </c>
      <c r="I39" s="204">
        <v>9.7631724898845102E-3</v>
      </c>
      <c r="J39" s="204">
        <v>8.1348451281478482E-3</v>
      </c>
      <c r="K39" s="204">
        <v>2.7447217949312593E-2</v>
      </c>
      <c r="L39" s="188"/>
    </row>
    <row r="40" spans="1:12" x14ac:dyDescent="0.25">
      <c r="A40" s="56" t="s">
        <v>28</v>
      </c>
      <c r="B40" s="204">
        <v>0.31170358025552308</v>
      </c>
      <c r="C40" s="204">
        <v>0.28731463494536874</v>
      </c>
      <c r="D40" s="204">
        <v>0.28731463494536824</v>
      </c>
      <c r="E40" s="204">
        <v>8.3563996308109845E-2</v>
      </c>
      <c r="F40" s="204">
        <v>9.857032715622667E-3</v>
      </c>
      <c r="G40" s="204">
        <v>4.9114919201866634E-3</v>
      </c>
      <c r="H40" s="204">
        <v>2.2937191672639128E-3</v>
      </c>
      <c r="I40" s="204">
        <v>2.2937191672639128E-3</v>
      </c>
      <c r="J40" s="204">
        <v>2.2937191672639128E-3</v>
      </c>
      <c r="K40" s="204">
        <v>8.4534714080289359E-3</v>
      </c>
      <c r="L40" s="188"/>
    </row>
    <row r="41" spans="1:12" ht="30" x14ac:dyDescent="0.25">
      <c r="A41" s="56" t="s">
        <v>29</v>
      </c>
      <c r="B41" s="204">
        <v>0.26136912495156062</v>
      </c>
      <c r="C41" s="204">
        <v>9.9929168352143688E-2</v>
      </c>
      <c r="D41" s="204">
        <v>0.11946981960614107</v>
      </c>
      <c r="E41" s="204">
        <v>0.22122819604194119</v>
      </c>
      <c r="F41" s="204">
        <v>0.20271397408543537</v>
      </c>
      <c r="G41" s="204">
        <v>7.0060666885188763E-2</v>
      </c>
      <c r="H41" s="204">
        <v>7.6615106733179048E-3</v>
      </c>
      <c r="I41" s="204">
        <v>4.4398331541929906E-3</v>
      </c>
      <c r="J41" s="204">
        <v>4.4398331541929906E-3</v>
      </c>
      <c r="K41" s="204">
        <v>8.6878730958854615E-3</v>
      </c>
      <c r="L41" s="188"/>
    </row>
    <row r="42" spans="1:12" x14ac:dyDescent="0.25">
      <c r="A42" s="56" t="s">
        <v>9</v>
      </c>
      <c r="B42" s="204">
        <v>1</v>
      </c>
      <c r="C42" s="204">
        <v>0</v>
      </c>
      <c r="D42" s="204">
        <v>0</v>
      </c>
      <c r="E42" s="204">
        <v>0</v>
      </c>
      <c r="F42" s="204">
        <v>0</v>
      </c>
      <c r="G42" s="204">
        <v>0</v>
      </c>
      <c r="H42" s="204">
        <v>0</v>
      </c>
      <c r="I42" s="204">
        <v>0</v>
      </c>
      <c r="J42" s="204">
        <v>0</v>
      </c>
      <c r="K42" s="204">
        <v>0</v>
      </c>
      <c r="L42" s="188"/>
    </row>
    <row r="43" spans="1:12" x14ac:dyDescent="0.25">
      <c r="B43" s="161"/>
      <c r="C43" s="161"/>
      <c r="D43" s="161"/>
      <c r="E43" s="161"/>
      <c r="F43" s="161"/>
      <c r="G43" s="161"/>
      <c r="H43" s="161"/>
      <c r="I43" s="161"/>
      <c r="J43" s="161"/>
      <c r="K43" s="161"/>
      <c r="L43" s="188"/>
    </row>
    <row r="44" spans="1:12" x14ac:dyDescent="0.25">
      <c r="A44" s="49" t="s">
        <v>10</v>
      </c>
      <c r="B44" s="163">
        <v>0.32723492028256851</v>
      </c>
      <c r="C44" s="163">
        <v>0.27142640901066528</v>
      </c>
      <c r="D44" s="163">
        <v>0.20807418596190627</v>
      </c>
      <c r="E44" s="163">
        <v>7.3579341026321923E-2</v>
      </c>
      <c r="F44" s="163">
        <v>5.2581126815521732E-2</v>
      </c>
      <c r="G44" s="163">
        <v>1.9106644197200727E-2</v>
      </c>
      <c r="H44" s="163">
        <v>1.3370685560729076E-2</v>
      </c>
      <c r="I44" s="163">
        <v>9.6877678679326753E-3</v>
      </c>
      <c r="J44" s="163">
        <v>6.6982258586449324E-3</v>
      </c>
      <c r="K44" s="163">
        <v>1.8240693418508709E-2</v>
      </c>
      <c r="L44" s="188"/>
    </row>
    <row r="49" spans="1:13" ht="15.75" x14ac:dyDescent="0.25">
      <c r="A49" s="42" t="s">
        <v>287</v>
      </c>
      <c r="B49" s="43"/>
      <c r="C49" s="43"/>
      <c r="D49" s="43"/>
      <c r="E49" s="43"/>
      <c r="F49" s="43"/>
      <c r="G49" s="43"/>
      <c r="H49" s="43"/>
      <c r="I49" s="43"/>
      <c r="J49" s="43"/>
      <c r="K49" s="43"/>
    </row>
    <row r="50" spans="1:13" ht="3.75" customHeight="1" x14ac:dyDescent="0.25">
      <c r="A50" s="42"/>
      <c r="B50" s="43"/>
      <c r="C50" s="43"/>
      <c r="D50" s="43"/>
      <c r="E50" s="43"/>
      <c r="F50" s="43"/>
      <c r="G50" s="43"/>
      <c r="H50" s="43"/>
      <c r="I50" s="43"/>
      <c r="J50" s="43"/>
      <c r="K50" s="43"/>
    </row>
    <row r="51" spans="1:13" x14ac:dyDescent="0.25">
      <c r="A51" s="164" t="s">
        <v>988</v>
      </c>
      <c r="B51" s="59"/>
      <c r="C51" s="59"/>
      <c r="D51" s="55"/>
      <c r="E51" s="55"/>
      <c r="F51" s="55"/>
      <c r="G51" s="55"/>
      <c r="H51" s="55"/>
      <c r="I51" s="55"/>
      <c r="J51" s="55"/>
      <c r="K51" s="55"/>
      <c r="L51" s="55"/>
      <c r="M51" s="55"/>
    </row>
    <row r="52" spans="1:13" x14ac:dyDescent="0.25">
      <c r="A52" s="48"/>
      <c r="B52" s="427" t="s">
        <v>27</v>
      </c>
      <c r="C52" s="427"/>
      <c r="D52" s="427"/>
      <c r="E52" s="427"/>
      <c r="F52" s="427"/>
      <c r="G52" s="427"/>
      <c r="H52" s="427"/>
      <c r="I52" s="427"/>
      <c r="J52" s="427"/>
      <c r="K52" s="427"/>
      <c r="M52" s="48"/>
    </row>
    <row r="53" spans="1:13" x14ac:dyDescent="0.25">
      <c r="A53" s="48"/>
      <c r="B53" s="62" t="s">
        <v>17</v>
      </c>
      <c r="C53" s="62" t="s">
        <v>18</v>
      </c>
      <c r="D53" s="62" t="s">
        <v>19</v>
      </c>
      <c r="E53" s="62" t="s">
        <v>20</v>
      </c>
      <c r="F53" s="62" t="s">
        <v>21</v>
      </c>
      <c r="G53" s="62" t="s">
        <v>22</v>
      </c>
      <c r="H53" s="62" t="s">
        <v>23</v>
      </c>
      <c r="I53" s="62" t="s">
        <v>24</v>
      </c>
      <c r="J53" s="62" t="s">
        <v>25</v>
      </c>
      <c r="K53" s="62" t="s">
        <v>26</v>
      </c>
      <c r="M53" s="293" t="s">
        <v>188</v>
      </c>
    </row>
    <row r="54" spans="1:13" x14ac:dyDescent="0.25">
      <c r="B54" s="159"/>
      <c r="C54" s="159"/>
      <c r="D54" s="159"/>
      <c r="E54" s="159"/>
      <c r="F54" s="159"/>
      <c r="G54" s="159"/>
      <c r="H54" s="159"/>
      <c r="I54" s="159"/>
      <c r="J54" s="159"/>
      <c r="K54" s="159"/>
      <c r="L54" s="145"/>
      <c r="M54" s="188"/>
    </row>
    <row r="55" spans="1:13" x14ac:dyDescent="0.25">
      <c r="A55" s="56" t="s">
        <v>1</v>
      </c>
      <c r="B55" s="205">
        <v>0.32965543111659801</v>
      </c>
      <c r="C55" s="205">
        <v>0.99270863026891998</v>
      </c>
      <c r="D55" s="205">
        <v>1.92330347521911</v>
      </c>
      <c r="E55" s="205">
        <v>1.1518371111082</v>
      </c>
      <c r="F55" s="205">
        <v>1.0221422666276501</v>
      </c>
      <c r="G55" s="205">
        <v>0.36906762067628202</v>
      </c>
      <c r="H55" s="205">
        <v>0.33252487849791401</v>
      </c>
      <c r="I55" s="205">
        <v>0.39151989559585704</v>
      </c>
      <c r="J55" s="205">
        <v>0.26422137767593501</v>
      </c>
      <c r="K55" s="205">
        <v>0.52833456997350592</v>
      </c>
      <c r="L55" s="187"/>
      <c r="M55" s="291">
        <v>0.62793523872065304</v>
      </c>
    </row>
    <row r="56" spans="1:13" x14ac:dyDescent="0.25">
      <c r="A56" s="56" t="s">
        <v>2</v>
      </c>
      <c r="B56" s="205">
        <v>1.8147659518200403E-2</v>
      </c>
      <c r="C56" s="205">
        <v>7.7661708971587404E-2</v>
      </c>
      <c r="D56" s="205">
        <v>0.157098311832262</v>
      </c>
      <c r="E56" s="205">
        <v>0.10012447138818001</v>
      </c>
      <c r="F56" s="205">
        <v>5.3408176455191005E-2</v>
      </c>
      <c r="G56" s="205">
        <v>4.0180689640401397E-2</v>
      </c>
      <c r="H56" s="205">
        <v>3.5509598926958097E-2</v>
      </c>
      <c r="I56" s="205">
        <v>1.03845453730753E-2</v>
      </c>
      <c r="J56" s="205">
        <v>8.9999759567630996E-3</v>
      </c>
      <c r="K56" s="205">
        <v>1.37566786673817E-2</v>
      </c>
      <c r="L56" s="187"/>
      <c r="M56" s="291">
        <v>0.60064430640289213</v>
      </c>
    </row>
    <row r="57" spans="1:13" x14ac:dyDescent="0.25">
      <c r="A57" s="56" t="s">
        <v>3</v>
      </c>
      <c r="B57" s="205">
        <v>0.212588732474636</v>
      </c>
      <c r="C57" s="205">
        <v>6.23040349149874E-2</v>
      </c>
      <c r="D57" s="205">
        <v>3.4667539012747099E-2</v>
      </c>
      <c r="E57" s="205">
        <v>4.2648616014101005E-3</v>
      </c>
      <c r="F57" s="205">
        <v>1.02993226480175E-2</v>
      </c>
      <c r="G57" s="205">
        <v>2.49286679733462E-2</v>
      </c>
      <c r="H57" s="205">
        <v>6.7968203455662903E-3</v>
      </c>
      <c r="I57" s="205">
        <v>4.0215528823942205E-3</v>
      </c>
      <c r="J57" s="205">
        <v>0</v>
      </c>
      <c r="K57" s="205">
        <v>3.2382673168947903E-3</v>
      </c>
      <c r="L57" s="187"/>
      <c r="M57" s="291">
        <v>0.32839782363220488</v>
      </c>
    </row>
    <row r="58" spans="1:13" x14ac:dyDescent="0.25">
      <c r="A58" s="56" t="s">
        <v>4</v>
      </c>
      <c r="B58" s="205">
        <v>0.180296733664977</v>
      </c>
      <c r="C58" s="205">
        <v>0.20695270880210501</v>
      </c>
      <c r="D58" s="205">
        <v>0.20219902769607201</v>
      </c>
      <c r="E58" s="205">
        <v>0.17955842289208299</v>
      </c>
      <c r="F58" s="205">
        <v>0.109312495494617</v>
      </c>
      <c r="G58" s="205">
        <v>8.8136228638160702E-2</v>
      </c>
      <c r="H58" s="205">
        <v>4.5396141043981098E-2</v>
      </c>
      <c r="I58" s="205">
        <v>7.1480535175483001E-2</v>
      </c>
      <c r="J58" s="205">
        <v>1.7528529385928998E-2</v>
      </c>
      <c r="K58" s="205">
        <v>0.101751633076592</v>
      </c>
      <c r="L58" s="187"/>
      <c r="M58" s="291">
        <v>0.59691108170606</v>
      </c>
    </row>
    <row r="59" spans="1:13" x14ac:dyDescent="0.25">
      <c r="A59" s="56" t="s">
        <v>5</v>
      </c>
      <c r="B59" s="205">
        <v>0.23345393932397601</v>
      </c>
      <c r="C59" s="205">
        <v>0.453742193648285</v>
      </c>
      <c r="D59" s="205">
        <v>0.54484557095187791</v>
      </c>
      <c r="E59" s="205">
        <v>0.46791697322678899</v>
      </c>
      <c r="F59" s="205">
        <v>0.47949542149611502</v>
      </c>
      <c r="G59" s="205">
        <v>0.53556382728206997</v>
      </c>
      <c r="H59" s="205">
        <v>0.44892868617231002</v>
      </c>
      <c r="I59" s="205">
        <v>0.40970657174800901</v>
      </c>
      <c r="J59" s="205">
        <v>0.25445714336033698</v>
      </c>
      <c r="K59" s="205">
        <v>0.77863460233022797</v>
      </c>
      <c r="L59" s="187"/>
      <c r="M59" s="291">
        <v>0.74803604739641982</v>
      </c>
    </row>
    <row r="60" spans="1:13" ht="30" x14ac:dyDescent="0.25">
      <c r="A60" s="56" t="s">
        <v>6</v>
      </c>
      <c r="B60" s="205">
        <v>2.2664707934062001E-2</v>
      </c>
      <c r="C60" s="205">
        <v>6.9306624212413293E-2</v>
      </c>
      <c r="D60" s="205">
        <v>8.8293960568872606E-2</v>
      </c>
      <c r="E60" s="205">
        <v>2.6059483440239797E-2</v>
      </c>
      <c r="F60" s="205">
        <v>0</v>
      </c>
      <c r="G60" s="205">
        <v>0</v>
      </c>
      <c r="H60" s="205">
        <v>4.5666229144532998E-3</v>
      </c>
      <c r="I60" s="205">
        <v>0</v>
      </c>
      <c r="J60" s="205">
        <v>0</v>
      </c>
      <c r="K60" s="205">
        <v>8.5114664599589204E-3</v>
      </c>
      <c r="L60" s="187"/>
      <c r="M60" s="294">
        <v>0.4173617609944773</v>
      </c>
    </row>
    <row r="61" spans="1:13" x14ac:dyDescent="0.25">
      <c r="A61" s="56" t="s">
        <v>7</v>
      </c>
      <c r="B61" s="205">
        <v>0.123452712378865</v>
      </c>
      <c r="C61" s="205">
        <v>0.62781785178842298</v>
      </c>
      <c r="D61" s="205">
        <v>0.98403373673841499</v>
      </c>
      <c r="E61" s="205">
        <v>0.63225109454263995</v>
      </c>
      <c r="F61" s="205">
        <v>0.83820899745696198</v>
      </c>
      <c r="G61" s="205">
        <v>0.31569531791031302</v>
      </c>
      <c r="H61" s="205">
        <v>0.36578177565424297</v>
      </c>
      <c r="I61" s="205">
        <v>8.0348418668392804E-2</v>
      </c>
      <c r="J61" s="205">
        <v>0.19675671227296601</v>
      </c>
      <c r="K61" s="205">
        <v>0.72229593313878004</v>
      </c>
      <c r="L61" s="187"/>
      <c r="M61" s="291">
        <v>0.71113139127568836</v>
      </c>
    </row>
    <row r="62" spans="1:13" x14ac:dyDescent="0.25">
      <c r="A62" s="56" t="s">
        <v>28</v>
      </c>
      <c r="B62" s="205">
        <v>5.0997817444431502E-4</v>
      </c>
      <c r="C62" s="205">
        <v>0</v>
      </c>
      <c r="D62" s="205">
        <v>0</v>
      </c>
      <c r="E62" s="205">
        <v>1.8327987816424401E-2</v>
      </c>
      <c r="F62" s="205">
        <v>0</v>
      </c>
      <c r="G62" s="205">
        <v>9.3624515777650306E-4</v>
      </c>
      <c r="H62" s="205">
        <v>0</v>
      </c>
      <c r="I62" s="205">
        <v>0</v>
      </c>
      <c r="J62" s="205">
        <v>0</v>
      </c>
      <c r="K62" s="205">
        <v>1.1360073113547999E-3</v>
      </c>
      <c r="L62" s="187"/>
      <c r="M62" s="291">
        <v>0.68010812394238851</v>
      </c>
    </row>
    <row r="63" spans="1:13" ht="30" x14ac:dyDescent="0.25">
      <c r="A63" s="56" t="s">
        <v>29</v>
      </c>
      <c r="B63" s="205">
        <v>2.06142914333051E-2</v>
      </c>
      <c r="C63" s="205">
        <v>1.3144078011693001E-2</v>
      </c>
      <c r="D63" s="205">
        <v>2.2023175793656299E-2</v>
      </c>
      <c r="E63" s="205">
        <v>2.1234042788751302E-2</v>
      </c>
      <c r="F63" s="205">
        <v>8.3177571773801005E-3</v>
      </c>
      <c r="G63" s="205">
        <v>8.2991479147803096E-2</v>
      </c>
      <c r="H63" s="205">
        <v>7.0819462268039606E-3</v>
      </c>
      <c r="I63" s="205">
        <v>1.1097961682542399E-3</v>
      </c>
      <c r="J63" s="205">
        <v>0</v>
      </c>
      <c r="K63" s="205">
        <v>5.1445706523529497E-3</v>
      </c>
      <c r="L63" s="187"/>
      <c r="M63" s="294">
        <v>0.11510246357470401</v>
      </c>
    </row>
    <row r="64" spans="1:13" x14ac:dyDescent="0.25">
      <c r="A64" s="56" t="s">
        <v>9</v>
      </c>
      <c r="B64" s="205">
        <v>1.7694596999999999E-4</v>
      </c>
      <c r="C64" s="205">
        <v>0</v>
      </c>
      <c r="D64" s="205">
        <v>0</v>
      </c>
      <c r="E64" s="205">
        <v>0</v>
      </c>
      <c r="F64" s="205">
        <v>0</v>
      </c>
      <c r="G64" s="205">
        <v>0</v>
      </c>
      <c r="H64" s="205">
        <v>0</v>
      </c>
      <c r="I64" s="205">
        <v>0</v>
      </c>
      <c r="J64" s="205">
        <v>0</v>
      </c>
      <c r="K64" s="205">
        <v>0</v>
      </c>
      <c r="L64" s="187"/>
      <c r="M64" s="291">
        <v>0.18984556819057816</v>
      </c>
    </row>
    <row r="65" spans="1:13" x14ac:dyDescent="0.25">
      <c r="B65" s="158"/>
      <c r="C65" s="158"/>
      <c r="D65" s="158"/>
      <c r="E65" s="158"/>
      <c r="F65" s="158"/>
      <c r="G65" s="158"/>
      <c r="H65" s="158"/>
      <c r="I65" s="158"/>
      <c r="J65" s="158"/>
      <c r="K65" s="158"/>
      <c r="L65" s="187"/>
      <c r="M65" s="188"/>
    </row>
    <row r="66" spans="1:13" x14ac:dyDescent="0.25">
      <c r="A66" s="49" t="s">
        <v>10</v>
      </c>
      <c r="B66" s="160">
        <v>1.1415611319890642</v>
      </c>
      <c r="C66" s="160">
        <v>2.5036378306184139</v>
      </c>
      <c r="D66" s="160">
        <v>3.956464797813013</v>
      </c>
      <c r="E66" s="160">
        <v>2.6015744488047177</v>
      </c>
      <c r="F66" s="160">
        <v>2.5211844373559327</v>
      </c>
      <c r="G66" s="160">
        <v>1.457500076426153</v>
      </c>
      <c r="H66" s="160">
        <v>1.2465864697822298</v>
      </c>
      <c r="I66" s="160">
        <v>0.96857131561146559</v>
      </c>
      <c r="J66" s="160">
        <v>0.7419637386519301</v>
      </c>
      <c r="K66" s="160">
        <v>2.1628037289270492</v>
      </c>
      <c r="L66" s="187"/>
      <c r="M66" s="292">
        <v>0.66707814527503762</v>
      </c>
    </row>
    <row r="67" spans="1:13" x14ac:dyDescent="0.25">
      <c r="B67" s="145"/>
      <c r="C67" s="145"/>
      <c r="D67" s="145"/>
      <c r="E67" s="145"/>
      <c r="F67" s="145"/>
      <c r="G67" s="145"/>
      <c r="H67" s="145"/>
      <c r="I67" s="145"/>
      <c r="J67" s="145"/>
      <c r="K67" s="145"/>
      <c r="L67" s="145"/>
      <c r="M67" s="145"/>
    </row>
    <row r="71" spans="1:13" ht="15.75" x14ac:dyDescent="0.25">
      <c r="A71" s="42" t="s">
        <v>288</v>
      </c>
      <c r="B71" s="43"/>
      <c r="C71" s="43"/>
      <c r="D71" s="43"/>
      <c r="E71" s="43"/>
      <c r="F71" s="43"/>
      <c r="G71" s="43"/>
      <c r="H71" s="43"/>
      <c r="I71" s="43"/>
      <c r="J71" s="43"/>
      <c r="K71" s="43"/>
    </row>
    <row r="72" spans="1:13" ht="3.75" customHeight="1" x14ac:dyDescent="0.25">
      <c r="A72" s="42"/>
      <c r="B72" s="43"/>
      <c r="C72" s="43"/>
      <c r="D72" s="43"/>
      <c r="E72" s="43"/>
      <c r="F72" s="43"/>
      <c r="G72" s="43"/>
      <c r="H72" s="43"/>
      <c r="I72" s="43"/>
      <c r="J72" s="43"/>
      <c r="K72" s="43"/>
    </row>
    <row r="73" spans="1:13" x14ac:dyDescent="0.25">
      <c r="A73" s="164" t="s">
        <v>990</v>
      </c>
      <c r="B73" s="165"/>
      <c r="C73" s="165"/>
      <c r="D73" s="166"/>
      <c r="E73" s="166"/>
      <c r="F73" s="166"/>
      <c r="G73" s="166"/>
      <c r="H73" s="166"/>
      <c r="I73" s="166"/>
      <c r="J73" s="166"/>
      <c r="K73" s="166"/>
      <c r="L73" s="145"/>
      <c r="M73" s="166"/>
    </row>
    <row r="74" spans="1:13" x14ac:dyDescent="0.25">
      <c r="A74" s="150"/>
      <c r="B74" s="428" t="s">
        <v>27</v>
      </c>
      <c r="C74" s="428"/>
      <c r="D74" s="428"/>
      <c r="E74" s="428"/>
      <c r="F74" s="428"/>
      <c r="G74" s="428"/>
      <c r="H74" s="428"/>
      <c r="I74" s="428"/>
      <c r="J74" s="428"/>
      <c r="K74" s="428"/>
      <c r="L74" s="145"/>
      <c r="M74" s="150"/>
    </row>
    <row r="75" spans="1:13" x14ac:dyDescent="0.25">
      <c r="A75" s="150"/>
      <c r="B75" s="167" t="s">
        <v>17</v>
      </c>
      <c r="C75" s="167" t="s">
        <v>18</v>
      </c>
      <c r="D75" s="167" t="s">
        <v>19</v>
      </c>
      <c r="E75" s="167" t="s">
        <v>20</v>
      </c>
      <c r="F75" s="167" t="s">
        <v>21</v>
      </c>
      <c r="G75" s="167" t="s">
        <v>22</v>
      </c>
      <c r="H75" s="167" t="s">
        <v>23</v>
      </c>
      <c r="I75" s="167" t="s">
        <v>24</v>
      </c>
      <c r="J75" s="167" t="s">
        <v>25</v>
      </c>
      <c r="K75" s="167" t="s">
        <v>26</v>
      </c>
      <c r="L75" s="145"/>
      <c r="M75" s="167" t="s">
        <v>188</v>
      </c>
    </row>
    <row r="76" spans="1:13" x14ac:dyDescent="0.25">
      <c r="A76" s="145"/>
      <c r="B76" s="159"/>
      <c r="C76" s="159"/>
      <c r="D76" s="159"/>
      <c r="E76" s="159"/>
      <c r="F76" s="159"/>
      <c r="G76" s="159"/>
      <c r="H76" s="159"/>
      <c r="I76" s="159"/>
      <c r="J76" s="159"/>
      <c r="K76" s="159"/>
      <c r="L76" s="145"/>
      <c r="M76" s="145"/>
    </row>
    <row r="77" spans="1:13" x14ac:dyDescent="0.25">
      <c r="A77" s="168" t="s">
        <v>1</v>
      </c>
      <c r="B77" s="204">
        <v>4.5125421632085133E-2</v>
      </c>
      <c r="C77" s="204">
        <v>0.13588854079231108</v>
      </c>
      <c r="D77" s="204">
        <v>0.26327453472174001</v>
      </c>
      <c r="E77" s="204">
        <v>0.15767110256362279</v>
      </c>
      <c r="F77" s="204">
        <v>0.13991761213615128</v>
      </c>
      <c r="G77" s="204">
        <v>5.0520423514202946E-2</v>
      </c>
      <c r="H77" s="204">
        <v>4.5518210619344891E-2</v>
      </c>
      <c r="I77" s="204">
        <v>5.3593839805005566E-2</v>
      </c>
      <c r="J77" s="204">
        <v>3.6168374449198182E-2</v>
      </c>
      <c r="K77" s="204">
        <v>7.2321939766338161E-2</v>
      </c>
      <c r="L77" s="145"/>
      <c r="M77" s="161">
        <v>0.62793523872065304</v>
      </c>
    </row>
    <row r="78" spans="1:13" x14ac:dyDescent="0.25">
      <c r="A78" s="168" t="s">
        <v>2</v>
      </c>
      <c r="B78" s="204">
        <v>3.5219584943279897E-2</v>
      </c>
      <c r="C78" s="204">
        <v>0.15071988501999073</v>
      </c>
      <c r="D78" s="204">
        <v>0.30488434789473579</v>
      </c>
      <c r="E78" s="204">
        <v>0.19431389052788942</v>
      </c>
      <c r="F78" s="204">
        <v>0.1036504903259178</v>
      </c>
      <c r="G78" s="204">
        <v>7.7979598991838234E-2</v>
      </c>
      <c r="H78" s="204">
        <v>6.8914304594238904E-2</v>
      </c>
      <c r="I78" s="204">
        <v>2.0153528751052852E-2</v>
      </c>
      <c r="J78" s="204">
        <v>1.7466462679597779E-2</v>
      </c>
      <c r="K78" s="204">
        <v>2.6697906271458512E-2</v>
      </c>
      <c r="L78" s="145"/>
      <c r="M78" s="161">
        <v>0.60064430640289213</v>
      </c>
    </row>
    <row r="79" spans="1:13" x14ac:dyDescent="0.25">
      <c r="A79" s="168" t="s">
        <v>3</v>
      </c>
      <c r="B79" s="204">
        <v>0.58546680084253755</v>
      </c>
      <c r="C79" s="204">
        <v>0.17158455942913864</v>
      </c>
      <c r="D79" s="204">
        <v>9.5473983604933116E-2</v>
      </c>
      <c r="E79" s="204">
        <v>1.1745377324321096E-2</v>
      </c>
      <c r="F79" s="204">
        <v>2.8364210141284551E-2</v>
      </c>
      <c r="G79" s="204">
        <v>6.8653250422677725E-2</v>
      </c>
      <c r="H79" s="204">
        <v>1.8718361115845777E-2</v>
      </c>
      <c r="I79" s="204">
        <v>1.1075308051687754E-2</v>
      </c>
      <c r="J79" s="204">
        <v>0</v>
      </c>
      <c r="K79" s="204">
        <v>8.918149067573657E-3</v>
      </c>
      <c r="L79" s="145"/>
      <c r="M79" s="161">
        <v>0.32839782363220488</v>
      </c>
    </row>
    <row r="80" spans="1:13" x14ac:dyDescent="0.25">
      <c r="A80" s="168" t="s">
        <v>4</v>
      </c>
      <c r="B80" s="204">
        <v>0.14992089328938957</v>
      </c>
      <c r="C80" s="204">
        <v>0.17208595153988343</v>
      </c>
      <c r="D80" s="204">
        <v>0.16813315603803236</v>
      </c>
      <c r="E80" s="204">
        <v>0.14930697084971228</v>
      </c>
      <c r="F80" s="204">
        <v>9.0895861722584265E-2</v>
      </c>
      <c r="G80" s="204">
        <v>7.3287307318300424E-2</v>
      </c>
      <c r="H80" s="204">
        <v>3.7747938517018263E-2</v>
      </c>
      <c r="I80" s="204">
        <v>5.9437713975590077E-2</v>
      </c>
      <c r="J80" s="204">
        <v>1.4575376548256703E-2</v>
      </c>
      <c r="K80" s="204">
        <v>8.4608830201232471E-2</v>
      </c>
      <c r="L80" s="145"/>
      <c r="M80" s="161">
        <v>0.59691108170606</v>
      </c>
    </row>
    <row r="81" spans="1:13" x14ac:dyDescent="0.25">
      <c r="A81" s="168" t="s">
        <v>5</v>
      </c>
      <c r="B81" s="204">
        <v>5.067654990555065E-2</v>
      </c>
      <c r="C81" s="204">
        <v>9.8495184905666819E-2</v>
      </c>
      <c r="D81" s="204">
        <v>0.118271269472322</v>
      </c>
      <c r="E81" s="204">
        <v>0.10157214701129819</v>
      </c>
      <c r="F81" s="204">
        <v>0.10408551565801469</v>
      </c>
      <c r="G81" s="204">
        <v>0.11625645341200785</v>
      </c>
      <c r="H81" s="204">
        <v>9.745030233682539E-2</v>
      </c>
      <c r="I81" s="204">
        <v>8.8936239799350045E-2</v>
      </c>
      <c r="J81" s="204">
        <v>5.5235778679360407E-2</v>
      </c>
      <c r="K81" s="204">
        <v>0.16902055881960412</v>
      </c>
      <c r="L81" s="145"/>
      <c r="M81" s="161">
        <v>0.74803604739641982</v>
      </c>
    </row>
    <row r="82" spans="1:13" ht="30" x14ac:dyDescent="0.25">
      <c r="A82" s="168" t="s">
        <v>6</v>
      </c>
      <c r="B82" s="204">
        <v>0.10330178632495096</v>
      </c>
      <c r="C82" s="204">
        <v>0.31588750696119183</v>
      </c>
      <c r="D82" s="204">
        <v>0.40242847492253825</v>
      </c>
      <c r="E82" s="204">
        <v>0.11877458107618274</v>
      </c>
      <c r="F82" s="204">
        <v>0</v>
      </c>
      <c r="G82" s="204">
        <v>0</v>
      </c>
      <c r="H82" s="204">
        <v>2.0813870882779719E-2</v>
      </c>
      <c r="I82" s="204">
        <v>0</v>
      </c>
      <c r="J82" s="204">
        <v>0</v>
      </c>
      <c r="K82" s="204">
        <v>3.8793779832356427E-2</v>
      </c>
      <c r="L82" s="145"/>
      <c r="M82" s="204">
        <v>0.4173617609944773</v>
      </c>
    </row>
    <row r="83" spans="1:13" x14ac:dyDescent="0.25">
      <c r="A83" s="168" t="s">
        <v>7</v>
      </c>
      <c r="B83" s="204">
        <v>2.5263299106043715E-2</v>
      </c>
      <c r="C83" s="204">
        <v>0.12847631994645506</v>
      </c>
      <c r="D83" s="204">
        <v>0.20137215410356957</v>
      </c>
      <c r="E83" s="204">
        <v>0.12938353644701903</v>
      </c>
      <c r="F83" s="204">
        <v>0.17153065500209752</v>
      </c>
      <c r="G83" s="204">
        <v>6.4603726309955076E-2</v>
      </c>
      <c r="H83" s="204">
        <v>7.4853393075184835E-2</v>
      </c>
      <c r="I83" s="204">
        <v>1.6442458771482978E-2</v>
      </c>
      <c r="J83" s="204">
        <v>4.0264191668944703E-2</v>
      </c>
      <c r="K83" s="204">
        <v>0.1478102655692474</v>
      </c>
      <c r="L83" s="145"/>
      <c r="M83" s="161">
        <v>0.71113139127568836</v>
      </c>
    </row>
    <row r="84" spans="1:13" x14ac:dyDescent="0.25">
      <c r="A84" s="168" t="s">
        <v>28</v>
      </c>
      <c r="B84" s="204">
        <v>2.4388945310154096E-2</v>
      </c>
      <c r="C84" s="204">
        <v>0</v>
      </c>
      <c r="D84" s="204">
        <v>0</v>
      </c>
      <c r="E84" s="204">
        <v>0.8765086721348575</v>
      </c>
      <c r="F84" s="204">
        <v>0</v>
      </c>
      <c r="G84" s="204">
        <v>4.4774527801681431E-2</v>
      </c>
      <c r="H84" s="204">
        <v>0</v>
      </c>
      <c r="I84" s="204">
        <v>0</v>
      </c>
      <c r="J84" s="204">
        <v>0</v>
      </c>
      <c r="K84" s="204">
        <v>5.4327854753307002E-2</v>
      </c>
      <c r="L84" s="145"/>
      <c r="M84" s="161">
        <v>0.68010812394238851</v>
      </c>
    </row>
    <row r="85" spans="1:13" ht="30" x14ac:dyDescent="0.25">
      <c r="A85" s="168" t="s">
        <v>29</v>
      </c>
      <c r="B85" s="204">
        <v>0.11347661766486933</v>
      </c>
      <c r="C85" s="204">
        <v>7.2354925218545932E-2</v>
      </c>
      <c r="D85" s="204">
        <v>0.12123218046996712</v>
      </c>
      <c r="E85" s="204">
        <v>0.11688819685190023</v>
      </c>
      <c r="F85" s="204">
        <v>4.5787212919762871E-2</v>
      </c>
      <c r="G85" s="204">
        <v>0.45684773493993913</v>
      </c>
      <c r="H85" s="204">
        <v>3.8984376780655111E-2</v>
      </c>
      <c r="I85" s="204">
        <v>6.1091556737893652E-3</v>
      </c>
      <c r="J85" s="204">
        <v>0</v>
      </c>
      <c r="K85" s="204">
        <v>2.8319599480570841E-2</v>
      </c>
      <c r="L85" s="145"/>
      <c r="M85" s="204">
        <v>0.11510246357470401</v>
      </c>
    </row>
    <row r="86" spans="1:13" x14ac:dyDescent="0.25">
      <c r="A86" s="168" t="s">
        <v>9</v>
      </c>
      <c r="B86" s="204">
        <v>1</v>
      </c>
      <c r="C86" s="204">
        <v>0</v>
      </c>
      <c r="D86" s="204">
        <v>0</v>
      </c>
      <c r="E86" s="204">
        <v>0</v>
      </c>
      <c r="F86" s="204">
        <v>0</v>
      </c>
      <c r="G86" s="204">
        <v>0</v>
      </c>
      <c r="H86" s="204">
        <v>0</v>
      </c>
      <c r="I86" s="204">
        <v>0</v>
      </c>
      <c r="J86" s="204">
        <v>0</v>
      </c>
      <c r="K86" s="204">
        <v>0</v>
      </c>
      <c r="L86" s="145"/>
      <c r="M86" s="161">
        <v>0.18984556819057816</v>
      </c>
    </row>
    <row r="87" spans="1:13" x14ac:dyDescent="0.25">
      <c r="A87" s="145"/>
      <c r="B87" s="162"/>
      <c r="C87" s="162"/>
      <c r="D87" s="162"/>
      <c r="E87" s="162"/>
      <c r="F87" s="162"/>
      <c r="G87" s="162"/>
      <c r="H87" s="162"/>
      <c r="I87" s="162"/>
      <c r="J87" s="162"/>
      <c r="K87" s="162"/>
      <c r="L87" s="145"/>
      <c r="M87" s="161"/>
    </row>
    <row r="88" spans="1:13" x14ac:dyDescent="0.25">
      <c r="A88" s="151" t="s">
        <v>10</v>
      </c>
      <c r="B88" s="163">
        <v>5.9142582275524651E-2</v>
      </c>
      <c r="C88" s="163">
        <v>0.1297097476746292</v>
      </c>
      <c r="D88" s="163">
        <v>0.20497854934597995</v>
      </c>
      <c r="E88" s="163">
        <v>0.13478369801908224</v>
      </c>
      <c r="F88" s="163">
        <v>0.13061881123990826</v>
      </c>
      <c r="G88" s="163">
        <v>7.5510908501607077E-2</v>
      </c>
      <c r="H88" s="163">
        <v>6.4583788626536409E-2</v>
      </c>
      <c r="I88" s="163">
        <v>5.0180237499372934E-2</v>
      </c>
      <c r="J88" s="163">
        <v>3.8440036393160959E-2</v>
      </c>
      <c r="K88" s="163">
        <v>0.11205164042419841</v>
      </c>
      <c r="L88" s="145"/>
      <c r="M88" s="163">
        <v>0.66707814527503762</v>
      </c>
    </row>
    <row r="90" spans="1:13" x14ac:dyDescent="0.25">
      <c r="M90" s="104" t="s">
        <v>328</v>
      </c>
    </row>
  </sheetData>
  <mergeCells count="4">
    <mergeCell ref="B8:K8"/>
    <mergeCell ref="B30:K30"/>
    <mergeCell ref="B52:K52"/>
    <mergeCell ref="B74:K74"/>
  </mergeCells>
  <hyperlinks>
    <hyperlink ref="M90" location="Contents!A1" display="To Frontpage"/>
  </hyperlinks>
  <printOptions horizontalCentered="1"/>
  <pageMargins left="0.19685039370078741" right="0.19685039370078741" top="0.74803149606299213" bottom="0.74803149606299213" header="0.31496062992125984" footer="0.31496062992125984"/>
  <pageSetup paperSize="9" scale="53" orientation="portrait" r:id="rId1"/>
  <headerFooter scaleWithDoc="0" alignWithMargins="0">
    <oddFooter>&amp;R&amp;8BRFkredit ECBC Label Template, 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4:H24"/>
  <sheetViews>
    <sheetView zoomScale="85" zoomScaleNormal="85" workbookViewId="0"/>
  </sheetViews>
  <sheetFormatPr defaultRowHeight="15" x14ac:dyDescent="0.25"/>
  <cols>
    <col min="1" max="1" width="30.28515625" style="44" customWidth="1"/>
    <col min="2" max="7" width="27.42578125" style="44" customWidth="1"/>
    <col min="8" max="8" width="25.7109375" style="44" customWidth="1"/>
    <col min="9" max="16384" width="9.140625" style="44"/>
  </cols>
  <sheetData>
    <row r="4" spans="1:8" x14ac:dyDescent="0.25">
      <c r="A4" s="43"/>
      <c r="B4" s="43"/>
      <c r="C4" s="43"/>
      <c r="D4" s="43"/>
      <c r="E4" s="43"/>
      <c r="F4" s="43"/>
      <c r="G4" s="43"/>
      <c r="H4" s="43"/>
    </row>
    <row r="5" spans="1:8" ht="15.75" x14ac:dyDescent="0.25">
      <c r="A5" s="169" t="s">
        <v>335</v>
      </c>
      <c r="B5" s="43"/>
      <c r="C5" s="43"/>
      <c r="D5" s="43"/>
      <c r="E5" s="43"/>
      <c r="F5" s="43"/>
      <c r="G5" s="43"/>
      <c r="H5" s="43"/>
    </row>
    <row r="6" spans="1:8" ht="3.75" customHeight="1" x14ac:dyDescent="0.25">
      <c r="A6" s="42"/>
      <c r="B6" s="43"/>
      <c r="C6" s="43"/>
      <c r="D6" s="43"/>
      <c r="E6" s="43"/>
      <c r="F6" s="43"/>
      <c r="G6" s="43"/>
      <c r="H6" s="43"/>
    </row>
    <row r="7" spans="1:8" x14ac:dyDescent="0.25">
      <c r="A7" s="63" t="s">
        <v>120</v>
      </c>
      <c r="B7" s="63"/>
      <c r="C7" s="64"/>
      <c r="D7" s="64"/>
      <c r="E7" s="64"/>
      <c r="F7" s="64"/>
      <c r="G7" s="64"/>
      <c r="H7" s="64"/>
    </row>
    <row r="8" spans="1:8" x14ac:dyDescent="0.25">
      <c r="A8" s="48"/>
      <c r="B8" s="48"/>
      <c r="C8" s="48"/>
      <c r="D8" s="48"/>
      <c r="E8" s="48"/>
      <c r="F8" s="48"/>
      <c r="G8" s="48"/>
      <c r="H8" s="48"/>
    </row>
    <row r="9" spans="1:8" ht="30" x14ac:dyDescent="0.25">
      <c r="A9" s="48"/>
      <c r="B9" s="62" t="s">
        <v>30</v>
      </c>
      <c r="C9" s="62" t="s">
        <v>31</v>
      </c>
      <c r="D9" s="62" t="s">
        <v>32</v>
      </c>
      <c r="E9" s="62" t="s">
        <v>33</v>
      </c>
      <c r="F9" s="62" t="s">
        <v>34</v>
      </c>
      <c r="G9" s="62" t="s">
        <v>319</v>
      </c>
      <c r="H9" s="62" t="s">
        <v>10</v>
      </c>
    </row>
    <row r="11" spans="1:8" x14ac:dyDescent="0.25">
      <c r="A11" s="56" t="s">
        <v>1</v>
      </c>
      <c r="B11" s="60">
        <v>2.38806665688</v>
      </c>
      <c r="C11" s="60">
        <v>1.7723895376900001</v>
      </c>
      <c r="D11" s="60">
        <v>0.40178229631000001</v>
      </c>
      <c r="E11" s="60">
        <v>1.3084222116999999</v>
      </c>
      <c r="F11" s="60">
        <v>1.3735490480899999</v>
      </c>
      <c r="G11" s="60">
        <v>6.1105506090000004E-2</v>
      </c>
      <c r="H11" s="60">
        <v>7.3053152567600002</v>
      </c>
    </row>
    <row r="12" spans="1:8" x14ac:dyDescent="0.25">
      <c r="A12" s="56" t="s">
        <v>2</v>
      </c>
      <c r="B12" s="60">
        <v>0.14552368893000001</v>
      </c>
      <c r="C12" s="60">
        <v>0.21299278974000002</v>
      </c>
      <c r="D12" s="60">
        <v>4.078078408E-2</v>
      </c>
      <c r="E12" s="60">
        <v>7.5440915230000002E-2</v>
      </c>
      <c r="F12" s="60">
        <v>4.0533638750000003E-2</v>
      </c>
      <c r="G12" s="60">
        <v>0</v>
      </c>
      <c r="H12" s="60">
        <v>0.51527181673000011</v>
      </c>
    </row>
    <row r="13" spans="1:8" x14ac:dyDescent="0.25">
      <c r="A13" s="56" t="s">
        <v>3</v>
      </c>
      <c r="B13" s="60">
        <v>0.15878768994999998</v>
      </c>
      <c r="C13" s="60">
        <v>4.2064749790000001E-2</v>
      </c>
      <c r="D13" s="60">
        <v>3.4190146009999998E-2</v>
      </c>
      <c r="E13" s="60">
        <v>5.7801282029999998E-2</v>
      </c>
      <c r="F13" s="60">
        <v>7.0265931389999994E-2</v>
      </c>
      <c r="G13" s="60">
        <v>0</v>
      </c>
      <c r="H13" s="60">
        <v>0.36310979916999997</v>
      </c>
    </row>
    <row r="14" spans="1:8" x14ac:dyDescent="0.25">
      <c r="A14" s="56" t="s">
        <v>4</v>
      </c>
      <c r="B14" s="60">
        <v>0.82157246578999998</v>
      </c>
      <c r="C14" s="60">
        <v>0.14899643240999999</v>
      </c>
      <c r="D14" s="60">
        <v>3.191748396E-2</v>
      </c>
      <c r="E14" s="60">
        <v>0.12046325281999999</v>
      </c>
      <c r="F14" s="60">
        <v>7.966282089E-2</v>
      </c>
      <c r="G14" s="60">
        <v>0</v>
      </c>
      <c r="H14" s="60">
        <v>1.2026124558700002</v>
      </c>
    </row>
    <row r="15" spans="1:8" x14ac:dyDescent="0.25">
      <c r="A15" s="56" t="s">
        <v>5</v>
      </c>
      <c r="B15" s="60">
        <v>1.3912767907400001</v>
      </c>
      <c r="C15" s="60">
        <v>1.31846430489</v>
      </c>
      <c r="D15" s="60">
        <v>0.14339971412999999</v>
      </c>
      <c r="E15" s="60">
        <v>0.62078649213000003</v>
      </c>
      <c r="F15" s="60">
        <v>1.1328176276500002</v>
      </c>
      <c r="G15" s="60">
        <v>0</v>
      </c>
      <c r="H15" s="60">
        <v>4.6067449295400005</v>
      </c>
    </row>
    <row r="16" spans="1:8" ht="30" x14ac:dyDescent="0.25">
      <c r="A16" s="56" t="s">
        <v>6</v>
      </c>
      <c r="B16" s="60">
        <v>7.0804389250000002E-2</v>
      </c>
      <c r="C16" s="60">
        <v>2.3156533680000001E-2</v>
      </c>
      <c r="D16" s="60">
        <v>3.023488073E-2</v>
      </c>
      <c r="E16" s="60">
        <v>6.1206286840000006E-2</v>
      </c>
      <c r="F16" s="60">
        <v>3.4000775029999999E-2</v>
      </c>
      <c r="G16" s="60">
        <v>0</v>
      </c>
      <c r="H16" s="60">
        <v>0.21940286552999999</v>
      </c>
    </row>
    <row r="17" spans="1:8" x14ac:dyDescent="0.25">
      <c r="A17" s="56" t="s">
        <v>7</v>
      </c>
      <c r="B17" s="60">
        <v>2.3814365085500002</v>
      </c>
      <c r="C17" s="60">
        <v>0.39476681774</v>
      </c>
      <c r="D17" s="60">
        <v>0.25984904095</v>
      </c>
      <c r="E17" s="60">
        <v>1.1651757708199999</v>
      </c>
      <c r="F17" s="60">
        <v>0.68541441249000001</v>
      </c>
      <c r="G17" s="60">
        <v>0</v>
      </c>
      <c r="H17" s="60">
        <v>4.8866425505499995</v>
      </c>
    </row>
    <row r="18" spans="1:8" x14ac:dyDescent="0.25">
      <c r="A18" s="56" t="s">
        <v>28</v>
      </c>
      <c r="B18" s="60">
        <v>1.8836331460000001E-2</v>
      </c>
      <c r="C18" s="60">
        <v>0</v>
      </c>
      <c r="D18" s="60">
        <v>1.1369033600000002E-3</v>
      </c>
      <c r="E18" s="60">
        <v>9.3698364E-4</v>
      </c>
      <c r="F18" s="60">
        <v>0</v>
      </c>
      <c r="G18" s="60">
        <v>0</v>
      </c>
      <c r="H18" s="60">
        <v>2.0910218460000001E-2</v>
      </c>
    </row>
    <row r="19" spans="1:8" ht="30" x14ac:dyDescent="0.25">
      <c r="A19" s="56" t="s">
        <v>29</v>
      </c>
      <c r="B19" s="60">
        <v>1.3929751630000001E-2</v>
      </c>
      <c r="C19" s="60">
        <v>2.499904159E-2</v>
      </c>
      <c r="D19" s="60">
        <v>2.8880941299999998E-3</v>
      </c>
      <c r="E19" s="60">
        <v>5.5016957009999999E-2</v>
      </c>
      <c r="F19" s="60">
        <v>8.4827293040000001E-2</v>
      </c>
      <c r="G19" s="60">
        <v>0</v>
      </c>
      <c r="H19" s="60">
        <v>0.18166113740000001</v>
      </c>
    </row>
    <row r="20" spans="1:8" x14ac:dyDescent="0.25">
      <c r="A20" s="56" t="s">
        <v>9</v>
      </c>
      <c r="B20" s="60">
        <v>0</v>
      </c>
      <c r="C20" s="60">
        <v>0</v>
      </c>
      <c r="D20" s="60">
        <v>0</v>
      </c>
      <c r="E20" s="60">
        <v>0</v>
      </c>
      <c r="F20" s="60">
        <v>1.7694596999999999E-4</v>
      </c>
      <c r="G20" s="60">
        <v>0</v>
      </c>
      <c r="H20" s="60">
        <v>1.7694596999999999E-4</v>
      </c>
    </row>
    <row r="21" spans="1:8" x14ac:dyDescent="0.25">
      <c r="B21" s="60"/>
      <c r="C21" s="60"/>
      <c r="D21" s="60"/>
      <c r="E21" s="60"/>
      <c r="F21" s="60"/>
      <c r="G21" s="60"/>
      <c r="H21" s="60"/>
    </row>
    <row r="22" spans="1:8" x14ac:dyDescent="0.25">
      <c r="A22" s="65" t="s">
        <v>10</v>
      </c>
      <c r="B22" s="53">
        <v>7.3902342731800008</v>
      </c>
      <c r="C22" s="53">
        <v>3.9378302075300002</v>
      </c>
      <c r="D22" s="53">
        <v>0.94617934366000001</v>
      </c>
      <c r="E22" s="53">
        <v>3.4652501522199999</v>
      </c>
      <c r="F22" s="53">
        <v>3.5012484933000003</v>
      </c>
      <c r="G22" s="53">
        <v>6.1105506090000004E-2</v>
      </c>
      <c r="H22" s="53">
        <v>19.301847975979999</v>
      </c>
    </row>
    <row r="24" spans="1:8" x14ac:dyDescent="0.25">
      <c r="H24" s="104" t="s">
        <v>328</v>
      </c>
    </row>
  </sheetData>
  <hyperlinks>
    <hyperlink ref="H24" location="Contents!A1" display="To Frontpage"/>
  </hyperlinks>
  <printOptions horizontalCentered="1"/>
  <pageMargins left="0.19685039370078741" right="0.19685039370078741" top="0.74803149606299213" bottom="0.74803149606299213" header="0.31496062992125984" footer="0.31496062992125984"/>
  <pageSetup paperSize="9" scale="65" orientation="landscape" r:id="rId1"/>
  <headerFooter scaleWithDoc="0" alignWithMargins="0">
    <oddFooter>&amp;R&amp;8BRFkredit ECBC Label Template, 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pageSetUpPr fitToPage="1"/>
  </sheetPr>
  <dimension ref="A4:L62"/>
  <sheetViews>
    <sheetView zoomScale="85" zoomScaleNormal="85" workbookViewId="0"/>
  </sheetViews>
  <sheetFormatPr defaultRowHeight="15" x14ac:dyDescent="0.25"/>
  <cols>
    <col min="1" max="1" width="26.28515625" style="44" customWidth="1"/>
    <col min="2" max="10" width="14.7109375" style="44" customWidth="1"/>
    <col min="11" max="11" width="10.7109375" style="44" customWidth="1"/>
    <col min="12" max="12" width="11.5703125" style="44" customWidth="1"/>
    <col min="13" max="16384" width="9.140625" style="44"/>
  </cols>
  <sheetData>
    <row r="4" spans="1:12" x14ac:dyDescent="0.25">
      <c r="A4" s="43"/>
      <c r="B4" s="43"/>
      <c r="C4" s="43"/>
      <c r="D4" s="43"/>
      <c r="E4" s="43"/>
      <c r="F4" s="43"/>
      <c r="G4" s="43"/>
      <c r="H4" s="43"/>
      <c r="I4" s="43"/>
      <c r="J4" s="43"/>
      <c r="K4" s="43"/>
      <c r="L4" s="43"/>
    </row>
    <row r="5" spans="1:12" ht="15.75" x14ac:dyDescent="0.25">
      <c r="A5" s="42" t="s">
        <v>330</v>
      </c>
      <c r="B5" s="43"/>
      <c r="C5" s="43"/>
      <c r="D5" s="43"/>
      <c r="E5" s="43"/>
      <c r="F5" s="43"/>
      <c r="G5" s="43"/>
      <c r="H5" s="43"/>
      <c r="I5" s="43"/>
      <c r="J5" s="43"/>
      <c r="K5" s="43"/>
      <c r="L5" s="43"/>
    </row>
    <row r="6" spans="1:12" x14ac:dyDescent="0.25">
      <c r="A6" s="63" t="s">
        <v>121</v>
      </c>
      <c r="B6" s="64"/>
      <c r="C6" s="64"/>
      <c r="D6" s="64"/>
      <c r="E6" s="64"/>
      <c r="F6" s="64"/>
      <c r="G6" s="64"/>
      <c r="H6" s="64"/>
      <c r="I6" s="64"/>
      <c r="J6" s="64"/>
      <c r="K6" s="64"/>
      <c r="L6" s="64"/>
    </row>
    <row r="7" spans="1:12" x14ac:dyDescent="0.25">
      <c r="A7" s="48"/>
      <c r="B7" s="48"/>
      <c r="C7" s="48"/>
      <c r="D7" s="48"/>
      <c r="E7" s="48"/>
      <c r="F7" s="48"/>
      <c r="G7" s="48"/>
      <c r="H7" s="48"/>
      <c r="I7" s="48"/>
      <c r="J7" s="48"/>
      <c r="K7" s="48"/>
      <c r="L7" s="48"/>
    </row>
    <row r="8" spans="1:12" ht="45" x14ac:dyDescent="0.25">
      <c r="A8" s="48"/>
      <c r="B8" s="62" t="s">
        <v>1</v>
      </c>
      <c r="C8" s="62" t="s">
        <v>2</v>
      </c>
      <c r="D8" s="62" t="s">
        <v>3</v>
      </c>
      <c r="E8" s="62" t="s">
        <v>4</v>
      </c>
      <c r="F8" s="62" t="s">
        <v>5</v>
      </c>
      <c r="G8" s="62" t="s">
        <v>6</v>
      </c>
      <c r="H8" s="62" t="s">
        <v>7</v>
      </c>
      <c r="I8" s="62" t="s">
        <v>51</v>
      </c>
      <c r="J8" s="62" t="s">
        <v>8</v>
      </c>
      <c r="K8" s="62" t="s">
        <v>9</v>
      </c>
      <c r="L8" s="144" t="s">
        <v>10</v>
      </c>
    </row>
    <row r="9" spans="1:12" x14ac:dyDescent="0.25">
      <c r="A9" s="145" t="s">
        <v>35</v>
      </c>
      <c r="B9" s="60">
        <v>0</v>
      </c>
      <c r="C9" s="60">
        <v>0</v>
      </c>
      <c r="D9" s="60">
        <v>0</v>
      </c>
      <c r="E9" s="60">
        <v>0</v>
      </c>
      <c r="F9" s="60">
        <v>0</v>
      </c>
      <c r="G9" s="60">
        <v>0</v>
      </c>
      <c r="H9" s="60">
        <v>0</v>
      </c>
      <c r="I9" s="60">
        <v>0</v>
      </c>
      <c r="J9" s="60">
        <v>0</v>
      </c>
      <c r="K9" s="60">
        <v>0</v>
      </c>
      <c r="L9" s="60">
        <v>0</v>
      </c>
    </row>
    <row r="10" spans="1:12" x14ac:dyDescent="0.25">
      <c r="A10" s="145" t="s">
        <v>318</v>
      </c>
      <c r="B10" s="60">
        <v>0.11967809413</v>
      </c>
      <c r="C10" s="60">
        <v>1.78708292E-2</v>
      </c>
      <c r="D10" s="60">
        <v>6.77E-3</v>
      </c>
      <c r="E10" s="60">
        <v>0</v>
      </c>
      <c r="F10" s="60">
        <v>1.1169999999999999E-3</v>
      </c>
      <c r="G10" s="60">
        <v>0</v>
      </c>
      <c r="H10" s="60">
        <v>1.895192E-3</v>
      </c>
      <c r="I10" s="60">
        <v>0</v>
      </c>
      <c r="J10" s="60">
        <v>0</v>
      </c>
      <c r="K10" s="60">
        <v>1.7694596999999999E-4</v>
      </c>
      <c r="L10" s="60">
        <v>0.14750806129999999</v>
      </c>
    </row>
    <row r="11" spans="1:12" ht="30" customHeight="1" x14ac:dyDescent="0.25">
      <c r="A11" s="168" t="s">
        <v>323</v>
      </c>
      <c r="B11" s="60">
        <v>8.1374268459999996E-2</v>
      </c>
      <c r="C11" s="60">
        <v>8.6961516500000009E-3</v>
      </c>
      <c r="D11" s="60">
        <v>2.4186590499999999E-3</v>
      </c>
      <c r="E11" s="60">
        <v>0.49252376166</v>
      </c>
      <c r="F11" s="60">
        <v>2.8710544331899994</v>
      </c>
      <c r="G11" s="60">
        <v>2.4235428439999998E-2</v>
      </c>
      <c r="H11" s="60">
        <v>2.8198889991400002</v>
      </c>
      <c r="I11" s="60">
        <v>0</v>
      </c>
      <c r="J11" s="60">
        <v>4.1711400300000001E-3</v>
      </c>
      <c r="K11" s="60">
        <v>0</v>
      </c>
      <c r="L11" s="60">
        <v>6.3043628416200006</v>
      </c>
    </row>
    <row r="12" spans="1:12" x14ac:dyDescent="0.25">
      <c r="A12" s="172" t="s">
        <v>344</v>
      </c>
      <c r="B12" s="60">
        <v>1.33711756E-3</v>
      </c>
      <c r="C12" s="60">
        <v>0</v>
      </c>
      <c r="D12" s="60">
        <v>0</v>
      </c>
      <c r="E12" s="60">
        <v>0</v>
      </c>
      <c r="F12" s="60">
        <v>0.34360276444999999</v>
      </c>
      <c r="G12" s="60">
        <v>1.096312241E-2</v>
      </c>
      <c r="H12" s="60">
        <v>0.63225377232000002</v>
      </c>
      <c r="I12" s="60">
        <v>0</v>
      </c>
      <c r="J12" s="60">
        <v>0</v>
      </c>
      <c r="K12" s="60">
        <v>0</v>
      </c>
      <c r="L12" s="60">
        <v>0.98815677674000002</v>
      </c>
    </row>
    <row r="13" spans="1:12" x14ac:dyDescent="0.25">
      <c r="A13" s="172" t="s">
        <v>345</v>
      </c>
      <c r="B13" s="60">
        <v>0</v>
      </c>
      <c r="C13" s="60">
        <v>0</v>
      </c>
      <c r="D13" s="60">
        <v>0</v>
      </c>
      <c r="E13" s="60">
        <v>0</v>
      </c>
      <c r="F13" s="60">
        <v>1.03865693578</v>
      </c>
      <c r="G13" s="60">
        <v>0</v>
      </c>
      <c r="H13" s="60">
        <v>0.49137099035000004</v>
      </c>
      <c r="I13" s="60">
        <v>0</v>
      </c>
      <c r="J13" s="60">
        <v>0</v>
      </c>
      <c r="K13" s="60">
        <v>0</v>
      </c>
      <c r="L13" s="60">
        <v>1.53002792613</v>
      </c>
    </row>
    <row r="14" spans="1:12" x14ac:dyDescent="0.25">
      <c r="A14" s="173" t="s">
        <v>320</v>
      </c>
      <c r="B14" s="60">
        <v>5.1992999099999999E-3</v>
      </c>
      <c r="C14" s="60">
        <v>0</v>
      </c>
      <c r="D14" s="60">
        <v>0</v>
      </c>
      <c r="E14" s="60">
        <v>1.016185816E-2</v>
      </c>
      <c r="F14" s="60">
        <v>1.38949337746</v>
      </c>
      <c r="G14" s="60">
        <v>0</v>
      </c>
      <c r="H14" s="60">
        <v>0.7885012949500001</v>
      </c>
      <c r="I14" s="60">
        <v>0</v>
      </c>
      <c r="J14" s="60">
        <v>4.1711400300000001E-3</v>
      </c>
      <c r="K14" s="60">
        <v>0</v>
      </c>
      <c r="L14" s="60">
        <v>2.1975269705099998</v>
      </c>
    </row>
    <row r="15" spans="1:12" x14ac:dyDescent="0.25">
      <c r="A15" s="173" t="s">
        <v>321</v>
      </c>
      <c r="B15" s="60">
        <v>7.4837850989999996E-2</v>
      </c>
      <c r="C15" s="60">
        <v>8.6961516500000009E-3</v>
      </c>
      <c r="D15" s="60">
        <v>2.4186590499999999E-3</v>
      </c>
      <c r="E15" s="60">
        <v>0.48236190350000002</v>
      </c>
      <c r="F15" s="60">
        <v>9.9301355499999897E-2</v>
      </c>
      <c r="G15" s="60">
        <v>1.327230603E-2</v>
      </c>
      <c r="H15" s="60">
        <v>0.90776294152000003</v>
      </c>
      <c r="I15" s="60">
        <v>0</v>
      </c>
      <c r="J15" s="60">
        <v>0</v>
      </c>
      <c r="K15" s="60">
        <v>0</v>
      </c>
      <c r="L15" s="60">
        <v>1.5886511682399997</v>
      </c>
    </row>
    <row r="16" spans="1:12" x14ac:dyDescent="0.25">
      <c r="A16" s="145" t="s">
        <v>37</v>
      </c>
      <c r="B16" s="60">
        <v>0</v>
      </c>
      <c r="C16" s="60">
        <v>0</v>
      </c>
      <c r="D16" s="60">
        <v>0</v>
      </c>
      <c r="E16" s="60">
        <v>0</v>
      </c>
      <c r="F16" s="60">
        <v>0</v>
      </c>
      <c r="G16" s="60">
        <v>0</v>
      </c>
      <c r="H16" s="60">
        <v>0</v>
      </c>
      <c r="I16" s="60">
        <v>0</v>
      </c>
      <c r="J16" s="60">
        <v>0</v>
      </c>
      <c r="K16" s="60">
        <v>0</v>
      </c>
      <c r="L16" s="60">
        <v>0</v>
      </c>
    </row>
    <row r="17" spans="1:12" x14ac:dyDescent="0.25">
      <c r="A17" s="145" t="s">
        <v>38</v>
      </c>
      <c r="B17" s="60">
        <v>4.1520000000000003E-3</v>
      </c>
      <c r="C17" s="60">
        <v>0</v>
      </c>
      <c r="D17" s="60">
        <v>8.9999999999999993E-3</v>
      </c>
      <c r="E17" s="60">
        <v>4.5622000000000003E-2</v>
      </c>
      <c r="F17" s="60">
        <v>0.62238173477000003</v>
      </c>
      <c r="G17" s="60">
        <v>4.1472000000000002E-2</v>
      </c>
      <c r="H17" s="60">
        <v>0.77149900000000005</v>
      </c>
      <c r="I17" s="60">
        <v>1.8325951030000003E-2</v>
      </c>
      <c r="J17" s="60">
        <v>0</v>
      </c>
      <c r="K17" s="60">
        <v>0</v>
      </c>
      <c r="L17" s="60">
        <v>1.5124526858</v>
      </c>
    </row>
    <row r="18" spans="1:12" x14ac:dyDescent="0.25">
      <c r="A18" s="44" t="s">
        <v>39</v>
      </c>
      <c r="B18" s="60">
        <v>1.85768804512</v>
      </c>
      <c r="C18" s="60">
        <v>0.11061207664</v>
      </c>
      <c r="D18" s="60">
        <v>0</v>
      </c>
      <c r="E18" s="60">
        <v>3.3169999999999998E-2</v>
      </c>
      <c r="F18" s="60">
        <v>1.7922460940000003E-2</v>
      </c>
      <c r="G18" s="60">
        <v>0</v>
      </c>
      <c r="H18" s="60">
        <v>0</v>
      </c>
      <c r="I18" s="60">
        <v>0</v>
      </c>
      <c r="J18" s="60">
        <v>0</v>
      </c>
      <c r="K18" s="60">
        <v>0</v>
      </c>
      <c r="L18" s="60">
        <v>2.0193925827000001</v>
      </c>
    </row>
    <row r="19" spans="1:12" x14ac:dyDescent="0.25">
      <c r="A19" s="44" t="s">
        <v>9</v>
      </c>
      <c r="B19" s="60">
        <v>0</v>
      </c>
      <c r="C19" s="60">
        <v>0</v>
      </c>
      <c r="D19" s="60">
        <v>0</v>
      </c>
      <c r="E19" s="60">
        <v>0</v>
      </c>
      <c r="F19" s="60">
        <v>0</v>
      </c>
      <c r="G19" s="60">
        <v>0</v>
      </c>
      <c r="H19" s="60">
        <v>0</v>
      </c>
      <c r="I19" s="60">
        <v>0</v>
      </c>
      <c r="J19" s="60">
        <v>0</v>
      </c>
      <c r="K19" s="60">
        <v>0</v>
      </c>
      <c r="L19" s="60">
        <v>0</v>
      </c>
    </row>
    <row r="20" spans="1:12" x14ac:dyDescent="0.25">
      <c r="A20" s="65" t="s">
        <v>10</v>
      </c>
      <c r="B20" s="53">
        <v>2.0628924077100002</v>
      </c>
      <c r="C20" s="53">
        <v>0.13717905749000001</v>
      </c>
      <c r="D20" s="53">
        <v>1.818865905E-2</v>
      </c>
      <c r="E20" s="53">
        <v>0.57131576166000009</v>
      </c>
      <c r="F20" s="53">
        <v>3.5124756288999994</v>
      </c>
      <c r="G20" s="53">
        <v>6.5707428439999993E-2</v>
      </c>
      <c r="H20" s="53">
        <v>3.5932831911400003</v>
      </c>
      <c r="I20" s="53">
        <v>1.8325951030000003E-2</v>
      </c>
      <c r="J20" s="53">
        <v>4.1711400300000001E-3</v>
      </c>
      <c r="K20" s="53">
        <v>1.7694596999999999E-4</v>
      </c>
      <c r="L20" s="53">
        <v>9.9837161714199993</v>
      </c>
    </row>
    <row r="21" spans="1:12" x14ac:dyDescent="0.25">
      <c r="A21" s="66" t="s">
        <v>40</v>
      </c>
    </row>
    <row r="25" spans="1:12" ht="15.75" x14ac:dyDescent="0.25">
      <c r="A25" s="42" t="s">
        <v>331</v>
      </c>
      <c r="B25" s="43"/>
      <c r="C25" s="43"/>
      <c r="D25" s="43"/>
      <c r="E25" s="43"/>
      <c r="F25" s="43"/>
      <c r="G25" s="43"/>
      <c r="H25" s="43"/>
      <c r="I25" s="43"/>
      <c r="J25" s="43"/>
      <c r="K25" s="43"/>
      <c r="L25" s="43"/>
    </row>
    <row r="26" spans="1:12" x14ac:dyDescent="0.25">
      <c r="A26" s="63" t="s">
        <v>122</v>
      </c>
      <c r="B26" s="64"/>
      <c r="C26" s="64"/>
      <c r="D26" s="64"/>
      <c r="E26" s="64"/>
      <c r="F26" s="64"/>
      <c r="G26" s="64"/>
      <c r="H26" s="64"/>
      <c r="I26" s="64"/>
      <c r="J26" s="64"/>
      <c r="K26" s="64"/>
      <c r="L26" s="64"/>
    </row>
    <row r="27" spans="1:12" x14ac:dyDescent="0.25">
      <c r="A27" s="48"/>
      <c r="B27" s="48"/>
      <c r="C27" s="48"/>
      <c r="D27" s="48"/>
      <c r="E27" s="48"/>
      <c r="F27" s="48"/>
      <c r="G27" s="48"/>
      <c r="H27" s="48"/>
      <c r="I27" s="48"/>
      <c r="J27" s="48"/>
      <c r="K27" s="48"/>
      <c r="L27" s="48"/>
    </row>
    <row r="28" spans="1:12" ht="45" x14ac:dyDescent="0.25">
      <c r="A28" s="48"/>
      <c r="B28" s="62" t="s">
        <v>1</v>
      </c>
      <c r="C28" s="62" t="s">
        <v>2</v>
      </c>
      <c r="D28" s="62" t="s">
        <v>3</v>
      </c>
      <c r="E28" s="62" t="s">
        <v>4</v>
      </c>
      <c r="F28" s="62" t="s">
        <v>5</v>
      </c>
      <c r="G28" s="62" t="s">
        <v>6</v>
      </c>
      <c r="H28" s="62" t="s">
        <v>7</v>
      </c>
      <c r="I28" s="62" t="s">
        <v>51</v>
      </c>
      <c r="J28" s="62" t="s">
        <v>8</v>
      </c>
      <c r="K28" s="62" t="s">
        <v>9</v>
      </c>
      <c r="L28" s="144" t="s">
        <v>10</v>
      </c>
    </row>
    <row r="29" spans="1:12" x14ac:dyDescent="0.25">
      <c r="A29" s="145" t="s">
        <v>35</v>
      </c>
      <c r="B29" s="60">
        <v>0</v>
      </c>
      <c r="C29" s="60">
        <v>0</v>
      </c>
      <c r="D29" s="60">
        <v>0</v>
      </c>
      <c r="E29" s="60">
        <v>0</v>
      </c>
      <c r="F29" s="60">
        <v>0</v>
      </c>
      <c r="G29" s="60">
        <v>0</v>
      </c>
      <c r="H29" s="60">
        <v>0</v>
      </c>
      <c r="I29" s="60">
        <v>0</v>
      </c>
      <c r="J29" s="60">
        <v>0</v>
      </c>
      <c r="K29" s="60">
        <v>0</v>
      </c>
      <c r="L29" s="60">
        <v>0</v>
      </c>
    </row>
    <row r="30" spans="1:12" x14ac:dyDescent="0.25">
      <c r="A30" s="145" t="s">
        <v>318</v>
      </c>
      <c r="B30" s="60">
        <v>1.24664823869</v>
      </c>
      <c r="C30" s="60">
        <v>0.15618215800999999</v>
      </c>
      <c r="D30" s="60">
        <v>0.31863689575999998</v>
      </c>
      <c r="E30" s="60">
        <v>0.47740072449999998</v>
      </c>
      <c r="F30" s="60">
        <v>0.22049385728000001</v>
      </c>
      <c r="G30" s="60">
        <v>4.1387703509999998E-2</v>
      </c>
      <c r="H30" s="60">
        <v>7.5616943549999996E-2</v>
      </c>
      <c r="I30" s="60">
        <v>5.1038042999999996E-4</v>
      </c>
      <c r="J30" s="60">
        <v>2.0218176879999997E-2</v>
      </c>
      <c r="K30" s="60">
        <v>0</v>
      </c>
      <c r="L30" s="60">
        <v>2.5570950786099997</v>
      </c>
    </row>
    <row r="31" spans="1:12" ht="30" x14ac:dyDescent="0.25">
      <c r="A31" s="168" t="s">
        <v>323</v>
      </c>
      <c r="B31" s="60">
        <v>5.8832898260000002E-2</v>
      </c>
      <c r="C31" s="60">
        <v>2.9648171200000002E-3</v>
      </c>
      <c r="D31" s="60">
        <v>5.2752902999999999E-4</v>
      </c>
      <c r="E31" s="60">
        <v>7.6755642489999998E-2</v>
      </c>
      <c r="F31" s="60">
        <v>0.79793935289000006</v>
      </c>
      <c r="G31" s="60">
        <v>0.10110676141000001</v>
      </c>
      <c r="H31" s="60">
        <v>1.19181975939</v>
      </c>
      <c r="I31" s="60">
        <v>0</v>
      </c>
      <c r="J31" s="60">
        <v>0.14002944845999998</v>
      </c>
      <c r="K31" s="60">
        <v>0</v>
      </c>
      <c r="L31" s="60">
        <v>2.3699762090499998</v>
      </c>
    </row>
    <row r="32" spans="1:12" x14ac:dyDescent="0.25">
      <c r="A32" s="172" t="s">
        <v>344</v>
      </c>
      <c r="B32" s="60">
        <v>1.1381946999999999E-4</v>
      </c>
      <c r="C32" s="60">
        <v>0</v>
      </c>
      <c r="D32" s="60">
        <v>0</v>
      </c>
      <c r="E32" s="60">
        <v>0</v>
      </c>
      <c r="F32" s="60">
        <v>0.29613354187000002</v>
      </c>
      <c r="G32" s="60">
        <v>7.3946927580000002E-2</v>
      </c>
      <c r="H32" s="60">
        <v>0.43394983931000003</v>
      </c>
      <c r="I32" s="60">
        <v>0</v>
      </c>
      <c r="J32" s="60">
        <v>2.9919230789999997E-2</v>
      </c>
      <c r="K32" s="60">
        <v>0</v>
      </c>
      <c r="L32" s="60">
        <v>0.83406335902000006</v>
      </c>
    </row>
    <row r="33" spans="1:12" x14ac:dyDescent="0.25">
      <c r="A33" s="172" t="s">
        <v>345</v>
      </c>
      <c r="B33" s="60">
        <v>6.1370842000000008E-4</v>
      </c>
      <c r="C33" s="60">
        <v>0</v>
      </c>
      <c r="D33" s="60">
        <v>0</v>
      </c>
      <c r="E33" s="60">
        <v>0</v>
      </c>
      <c r="F33" s="60">
        <v>0.14421753893</v>
      </c>
      <c r="G33" s="60">
        <v>5.0615491900000004E-3</v>
      </c>
      <c r="H33" s="60">
        <v>0.27637573304000002</v>
      </c>
      <c r="I33" s="60">
        <v>0</v>
      </c>
      <c r="J33" s="60">
        <v>0</v>
      </c>
      <c r="K33" s="60">
        <v>0</v>
      </c>
      <c r="L33" s="60">
        <v>0.42626852958</v>
      </c>
    </row>
    <row r="34" spans="1:12" x14ac:dyDescent="0.25">
      <c r="A34" s="173" t="s">
        <v>320</v>
      </c>
      <c r="B34" s="60">
        <v>0</v>
      </c>
      <c r="C34" s="60">
        <v>0</v>
      </c>
      <c r="D34" s="60">
        <v>0</v>
      </c>
      <c r="E34" s="60">
        <v>0</v>
      </c>
      <c r="F34" s="60">
        <v>0.35071227076</v>
      </c>
      <c r="G34" s="60">
        <v>1.371330575E-2</v>
      </c>
      <c r="H34" s="60">
        <v>0.39375397547000002</v>
      </c>
      <c r="I34" s="60">
        <v>0</v>
      </c>
      <c r="J34" s="60">
        <v>0.11011021767</v>
      </c>
      <c r="K34" s="60">
        <v>0</v>
      </c>
      <c r="L34" s="60">
        <v>0.86828976965000004</v>
      </c>
    </row>
    <row r="35" spans="1:12" x14ac:dyDescent="0.25">
      <c r="A35" s="173" t="s">
        <v>321</v>
      </c>
      <c r="B35" s="60">
        <v>5.8105370369999999E-2</v>
      </c>
      <c r="C35" s="60">
        <v>2.9648171200000002E-3</v>
      </c>
      <c r="D35" s="60">
        <v>5.2752902999999999E-4</v>
      </c>
      <c r="E35" s="60">
        <v>7.6755642489999998E-2</v>
      </c>
      <c r="F35" s="60">
        <v>6.8760013300000001E-3</v>
      </c>
      <c r="G35" s="60">
        <v>8.3849788900000003E-3</v>
      </c>
      <c r="H35" s="60">
        <v>8.774021156999999E-2</v>
      </c>
      <c r="I35" s="60">
        <v>0</v>
      </c>
      <c r="J35" s="60">
        <v>0</v>
      </c>
      <c r="K35" s="60">
        <v>0</v>
      </c>
      <c r="L35" s="60">
        <v>0.24135455080000001</v>
      </c>
    </row>
    <row r="36" spans="1:12" x14ac:dyDescent="0.25">
      <c r="A36" s="145" t="s">
        <v>37</v>
      </c>
      <c r="B36" s="60">
        <v>0</v>
      </c>
      <c r="C36" s="60">
        <v>0</v>
      </c>
      <c r="D36" s="60">
        <v>0</v>
      </c>
      <c r="E36" s="60">
        <v>0</v>
      </c>
      <c r="F36" s="60">
        <v>0</v>
      </c>
      <c r="G36" s="60">
        <v>0</v>
      </c>
      <c r="H36" s="60">
        <v>0</v>
      </c>
      <c r="I36" s="60">
        <v>0</v>
      </c>
      <c r="J36" s="60">
        <v>0</v>
      </c>
      <c r="K36" s="60">
        <v>0</v>
      </c>
      <c r="L36" s="60">
        <v>0</v>
      </c>
    </row>
    <row r="37" spans="1:12" x14ac:dyDescent="0.25">
      <c r="A37" s="145" t="s">
        <v>38</v>
      </c>
      <c r="B37" s="60">
        <v>0</v>
      </c>
      <c r="C37" s="60">
        <v>0</v>
      </c>
      <c r="D37" s="60">
        <v>0</v>
      </c>
      <c r="E37" s="60">
        <v>0</v>
      </c>
      <c r="F37" s="60">
        <v>0</v>
      </c>
      <c r="G37" s="60">
        <v>8.6829734799999999E-3</v>
      </c>
      <c r="H37" s="60">
        <v>2.0545430570000002E-2</v>
      </c>
      <c r="I37" s="60">
        <v>0</v>
      </c>
      <c r="J37" s="60">
        <v>0</v>
      </c>
      <c r="K37" s="60">
        <v>0</v>
      </c>
      <c r="L37" s="60">
        <v>2.9228404050000004E-2</v>
      </c>
    </row>
    <row r="38" spans="1:12" x14ac:dyDescent="0.25">
      <c r="A38" s="44" t="s">
        <v>39</v>
      </c>
      <c r="B38" s="60">
        <v>3.9369417121000101</v>
      </c>
      <c r="C38" s="60">
        <v>0.21894578411000001</v>
      </c>
      <c r="D38" s="60">
        <v>2.5756715329999999E-2</v>
      </c>
      <c r="E38" s="60">
        <v>7.7140327219999999E-2</v>
      </c>
      <c r="F38" s="60">
        <v>7.5836090469999992E-2</v>
      </c>
      <c r="G38" s="60">
        <v>2.5179986899999999E-3</v>
      </c>
      <c r="H38" s="60">
        <v>5.3772259000000001E-3</v>
      </c>
      <c r="I38" s="60">
        <v>2.073887E-3</v>
      </c>
      <c r="J38" s="60">
        <v>1.7242372030000001E-2</v>
      </c>
      <c r="K38" s="60">
        <v>0</v>
      </c>
      <c r="L38" s="60">
        <v>4.3618321128500108</v>
      </c>
    </row>
    <row r="39" spans="1:12" x14ac:dyDescent="0.25">
      <c r="A39" s="44" t="s">
        <v>9</v>
      </c>
      <c r="B39" s="60">
        <v>0</v>
      </c>
      <c r="C39" s="60">
        <v>0</v>
      </c>
      <c r="D39" s="60">
        <v>0</v>
      </c>
      <c r="E39" s="60">
        <v>0</v>
      </c>
      <c r="F39" s="60">
        <v>0</v>
      </c>
      <c r="G39" s="60">
        <v>0</v>
      </c>
      <c r="H39" s="60">
        <v>0</v>
      </c>
      <c r="I39" s="60">
        <v>0</v>
      </c>
      <c r="J39" s="60">
        <v>0</v>
      </c>
      <c r="K39" s="60">
        <v>0</v>
      </c>
      <c r="L39" s="60">
        <v>0</v>
      </c>
    </row>
    <row r="40" spans="1:12" x14ac:dyDescent="0.25">
      <c r="A40" s="65" t="s">
        <v>10</v>
      </c>
      <c r="B40" s="53">
        <v>5.2424228490500102</v>
      </c>
      <c r="C40" s="53">
        <v>0.37809275923999996</v>
      </c>
      <c r="D40" s="53">
        <v>0.34492114011999997</v>
      </c>
      <c r="E40" s="53">
        <v>0.63129669421000001</v>
      </c>
      <c r="F40" s="53">
        <v>1.0942693006399999</v>
      </c>
      <c r="G40" s="53">
        <v>0.15369543709</v>
      </c>
      <c r="H40" s="53">
        <v>1.2933593594099999</v>
      </c>
      <c r="I40" s="53">
        <v>2.5842674299999999E-3</v>
      </c>
      <c r="J40" s="53">
        <v>0.17748999736999999</v>
      </c>
      <c r="K40" s="53">
        <v>0</v>
      </c>
      <c r="L40" s="53">
        <v>9.3181318045600108</v>
      </c>
    </row>
    <row r="45" spans="1:12" ht="15.75" x14ac:dyDescent="0.25">
      <c r="A45" s="42" t="s">
        <v>332</v>
      </c>
      <c r="B45" s="43"/>
      <c r="C45" s="43"/>
      <c r="D45" s="43"/>
      <c r="E45" s="43"/>
      <c r="F45" s="43"/>
      <c r="G45" s="43"/>
      <c r="H45" s="43"/>
      <c r="I45" s="43"/>
      <c r="J45" s="43"/>
      <c r="K45" s="43"/>
      <c r="L45" s="43"/>
    </row>
    <row r="46" spans="1:12" x14ac:dyDescent="0.25">
      <c r="A46" s="63" t="s">
        <v>123</v>
      </c>
      <c r="B46" s="64"/>
      <c r="C46" s="64"/>
      <c r="D46" s="64"/>
      <c r="E46" s="64"/>
      <c r="F46" s="64"/>
      <c r="G46" s="64"/>
      <c r="H46" s="64"/>
      <c r="I46" s="64"/>
      <c r="J46" s="64"/>
      <c r="K46" s="64"/>
      <c r="L46" s="64"/>
    </row>
    <row r="47" spans="1:12" x14ac:dyDescent="0.25">
      <c r="A47" s="48"/>
      <c r="B47" s="48"/>
      <c r="C47" s="48"/>
      <c r="D47" s="48"/>
      <c r="E47" s="48"/>
      <c r="F47" s="48"/>
      <c r="G47" s="48"/>
      <c r="H47" s="48"/>
      <c r="I47" s="48"/>
      <c r="J47" s="48"/>
      <c r="K47" s="48"/>
      <c r="L47" s="48"/>
    </row>
    <row r="48" spans="1:12" ht="45" x14ac:dyDescent="0.25">
      <c r="A48" s="48"/>
      <c r="B48" s="62" t="s">
        <v>1</v>
      </c>
      <c r="C48" s="62" t="s">
        <v>2</v>
      </c>
      <c r="D48" s="62" t="s">
        <v>3</v>
      </c>
      <c r="E48" s="62" t="s">
        <v>4</v>
      </c>
      <c r="F48" s="62" t="s">
        <v>5</v>
      </c>
      <c r="G48" s="62" t="s">
        <v>6</v>
      </c>
      <c r="H48" s="62" t="s">
        <v>7</v>
      </c>
      <c r="I48" s="62" t="s">
        <v>51</v>
      </c>
      <c r="J48" s="62" t="s">
        <v>8</v>
      </c>
      <c r="K48" s="62" t="s">
        <v>9</v>
      </c>
      <c r="L48" s="144" t="s">
        <v>10</v>
      </c>
    </row>
    <row r="49" spans="1:12" x14ac:dyDescent="0.25">
      <c r="A49" s="145" t="s">
        <v>35</v>
      </c>
      <c r="B49" s="60">
        <v>0</v>
      </c>
      <c r="C49" s="60">
        <v>0</v>
      </c>
      <c r="D49" s="60">
        <v>0</v>
      </c>
      <c r="E49" s="60">
        <v>0</v>
      </c>
      <c r="F49" s="60">
        <v>0</v>
      </c>
      <c r="G49" s="60">
        <v>0</v>
      </c>
      <c r="H49" s="60">
        <v>0</v>
      </c>
      <c r="I49" s="60">
        <v>0</v>
      </c>
      <c r="J49" s="60">
        <v>0</v>
      </c>
      <c r="K49" s="60">
        <v>0</v>
      </c>
      <c r="L49" s="60">
        <v>0</v>
      </c>
    </row>
    <row r="50" spans="1:12" x14ac:dyDescent="0.25">
      <c r="A50" s="145" t="s">
        <v>318</v>
      </c>
      <c r="B50" s="60">
        <v>1.3663263328199999</v>
      </c>
      <c r="C50" s="60">
        <v>0.17405298720999998</v>
      </c>
      <c r="D50" s="60">
        <v>0.32540689575999998</v>
      </c>
      <c r="E50" s="60">
        <v>0.47740072449999998</v>
      </c>
      <c r="F50" s="60">
        <v>0.22161085728000002</v>
      </c>
      <c r="G50" s="60">
        <v>4.1387703509999998E-2</v>
      </c>
      <c r="H50" s="60">
        <v>7.751213555E-2</v>
      </c>
      <c r="I50" s="60">
        <v>5.1038042999999996E-4</v>
      </c>
      <c r="J50" s="60">
        <v>2.0218176879999997E-2</v>
      </c>
      <c r="K50" s="60">
        <v>1.7694596999999999E-4</v>
      </c>
      <c r="L50" s="60">
        <v>2.7046031399099997</v>
      </c>
    </row>
    <row r="51" spans="1:12" ht="30" x14ac:dyDescent="0.25">
      <c r="A51" s="168" t="s">
        <v>323</v>
      </c>
      <c r="B51" s="60">
        <v>0.14020716672</v>
      </c>
      <c r="C51" s="60">
        <v>1.1660968770000002E-2</v>
      </c>
      <c r="D51" s="60">
        <v>2.9461880799999999E-3</v>
      </c>
      <c r="E51" s="60">
        <v>0.56927940415</v>
      </c>
      <c r="F51" s="60">
        <v>3.6689937860799997</v>
      </c>
      <c r="G51" s="60">
        <v>0.12534218985000001</v>
      </c>
      <c r="H51" s="60">
        <v>4.0117087585300002</v>
      </c>
      <c r="I51" s="60">
        <v>0</v>
      </c>
      <c r="J51" s="60">
        <v>0.14420058848999998</v>
      </c>
      <c r="K51" s="60">
        <v>0</v>
      </c>
      <c r="L51" s="60">
        <v>8.6743390506699996</v>
      </c>
    </row>
    <row r="52" spans="1:12" x14ac:dyDescent="0.25">
      <c r="A52" s="172" t="s">
        <v>344</v>
      </c>
      <c r="B52" s="60">
        <v>1.4509370300000001E-3</v>
      </c>
      <c r="C52" s="60">
        <v>0</v>
      </c>
      <c r="D52" s="60">
        <v>0</v>
      </c>
      <c r="E52" s="60">
        <v>0</v>
      </c>
      <c r="F52" s="60">
        <v>0.63973630632</v>
      </c>
      <c r="G52" s="60">
        <v>8.491004999E-2</v>
      </c>
      <c r="H52" s="60">
        <v>1.06620361163</v>
      </c>
      <c r="I52" s="60">
        <v>0</v>
      </c>
      <c r="J52" s="60">
        <v>2.9919230789999997E-2</v>
      </c>
      <c r="K52" s="60">
        <v>0</v>
      </c>
      <c r="L52" s="60">
        <v>1.8222201357600001</v>
      </c>
    </row>
    <row r="53" spans="1:12" x14ac:dyDescent="0.25">
      <c r="A53" s="172" t="s">
        <v>345</v>
      </c>
      <c r="B53" s="60">
        <v>6.1370842000000008E-4</v>
      </c>
      <c r="C53" s="60">
        <v>0</v>
      </c>
      <c r="D53" s="60">
        <v>0</v>
      </c>
      <c r="E53" s="60">
        <v>0</v>
      </c>
      <c r="F53" s="60">
        <v>1.18287447471</v>
      </c>
      <c r="G53" s="60">
        <v>5.0615491900000004E-3</v>
      </c>
      <c r="H53" s="60">
        <v>0.76774672339000005</v>
      </c>
      <c r="I53" s="60">
        <v>0</v>
      </c>
      <c r="J53" s="60">
        <v>0</v>
      </c>
      <c r="K53" s="60">
        <v>0</v>
      </c>
      <c r="L53" s="60">
        <v>1.95629645571</v>
      </c>
    </row>
    <row r="54" spans="1:12" x14ac:dyDescent="0.25">
      <c r="A54" s="173" t="s">
        <v>320</v>
      </c>
      <c r="B54" s="60">
        <v>5.1992999099999999E-3</v>
      </c>
      <c r="C54" s="60">
        <v>0</v>
      </c>
      <c r="D54" s="60">
        <v>0</v>
      </c>
      <c r="E54" s="60">
        <v>1.016185816E-2</v>
      </c>
      <c r="F54" s="60">
        <v>1.7402056482199999</v>
      </c>
      <c r="G54" s="60">
        <v>1.371330575E-2</v>
      </c>
      <c r="H54" s="60">
        <v>1.1822552704200002</v>
      </c>
      <c r="I54" s="60">
        <v>0</v>
      </c>
      <c r="J54" s="60">
        <v>0.1142813577</v>
      </c>
      <c r="K54" s="60">
        <v>0</v>
      </c>
      <c r="L54" s="60">
        <v>3.0658167401599998</v>
      </c>
    </row>
    <row r="55" spans="1:12" x14ac:dyDescent="0.25">
      <c r="A55" s="173" t="s">
        <v>321</v>
      </c>
      <c r="B55" s="60">
        <v>0.13294322136</v>
      </c>
      <c r="C55" s="60">
        <v>1.1660968770000002E-2</v>
      </c>
      <c r="D55" s="60">
        <v>2.9461880799999999E-3</v>
      </c>
      <c r="E55" s="60">
        <v>0.55911754598999996</v>
      </c>
      <c r="F55" s="60">
        <v>0.1061773568299999</v>
      </c>
      <c r="G55" s="60">
        <v>2.1657284919999999E-2</v>
      </c>
      <c r="H55" s="60">
        <v>0.99550315309000004</v>
      </c>
      <c r="I55" s="60">
        <v>0</v>
      </c>
      <c r="J55" s="60">
        <v>0</v>
      </c>
      <c r="K55" s="60">
        <v>0</v>
      </c>
      <c r="L55" s="60">
        <v>1.8300057190399999</v>
      </c>
    </row>
    <row r="56" spans="1:12" x14ac:dyDescent="0.25">
      <c r="A56" s="145" t="s">
        <v>37</v>
      </c>
      <c r="B56" s="60">
        <v>0</v>
      </c>
      <c r="C56" s="60">
        <v>0</v>
      </c>
      <c r="D56" s="60">
        <v>0</v>
      </c>
      <c r="E56" s="60">
        <v>0</v>
      </c>
      <c r="F56" s="60">
        <v>0</v>
      </c>
      <c r="G56" s="60">
        <v>0</v>
      </c>
      <c r="H56" s="60">
        <v>0</v>
      </c>
      <c r="I56" s="60">
        <v>0</v>
      </c>
      <c r="J56" s="60">
        <v>0</v>
      </c>
      <c r="K56" s="60">
        <v>0</v>
      </c>
      <c r="L56" s="60">
        <v>0</v>
      </c>
    </row>
    <row r="57" spans="1:12" x14ac:dyDescent="0.25">
      <c r="A57" s="44" t="s">
        <v>38</v>
      </c>
      <c r="B57" s="60">
        <v>4.1520000000000003E-3</v>
      </c>
      <c r="C57" s="60">
        <v>0</v>
      </c>
      <c r="D57" s="60">
        <v>8.9999999999999993E-3</v>
      </c>
      <c r="E57" s="60">
        <v>4.5622000000000003E-2</v>
      </c>
      <c r="F57" s="60">
        <v>0.62238173477000003</v>
      </c>
      <c r="G57" s="60">
        <v>5.0154973480000004E-2</v>
      </c>
      <c r="H57" s="60">
        <v>0.79204443057000007</v>
      </c>
      <c r="I57" s="60">
        <v>1.8325951030000003E-2</v>
      </c>
      <c r="J57" s="60">
        <v>0</v>
      </c>
      <c r="K57" s="60">
        <v>0</v>
      </c>
      <c r="L57" s="60">
        <v>1.54168108985</v>
      </c>
    </row>
    <row r="58" spans="1:12" x14ac:dyDescent="0.25">
      <c r="A58" s="44" t="s">
        <v>39</v>
      </c>
      <c r="B58" s="60">
        <v>5.7946297572200098</v>
      </c>
      <c r="C58" s="60">
        <v>0.32955786075000004</v>
      </c>
      <c r="D58" s="60">
        <v>2.5756715329999999E-2</v>
      </c>
      <c r="E58" s="60">
        <v>0.11031032722</v>
      </c>
      <c r="F58" s="60">
        <v>9.3758551410000002E-2</v>
      </c>
      <c r="G58" s="60">
        <v>2.5179986899999999E-3</v>
      </c>
      <c r="H58" s="60">
        <v>5.3772259000000001E-3</v>
      </c>
      <c r="I58" s="60">
        <v>2.073887E-3</v>
      </c>
      <c r="J58" s="60">
        <v>1.7242372030000001E-2</v>
      </c>
      <c r="K58" s="60">
        <v>0</v>
      </c>
      <c r="L58" s="60">
        <v>6.3812246955500109</v>
      </c>
    </row>
    <row r="59" spans="1:12" x14ac:dyDescent="0.25">
      <c r="A59" s="44" t="s">
        <v>9</v>
      </c>
      <c r="B59" s="60">
        <v>0</v>
      </c>
      <c r="C59" s="60">
        <v>0</v>
      </c>
      <c r="D59" s="60">
        <v>0</v>
      </c>
      <c r="E59" s="60">
        <v>0</v>
      </c>
      <c r="F59" s="60">
        <v>0</v>
      </c>
      <c r="G59" s="60">
        <v>0</v>
      </c>
      <c r="H59" s="60">
        <v>0</v>
      </c>
      <c r="I59" s="60">
        <v>0</v>
      </c>
      <c r="J59" s="60">
        <v>0</v>
      </c>
      <c r="K59" s="60">
        <v>0</v>
      </c>
      <c r="L59" s="60">
        <v>0</v>
      </c>
    </row>
    <row r="60" spans="1:12" x14ac:dyDescent="0.25">
      <c r="A60" s="65" t="s">
        <v>10</v>
      </c>
      <c r="B60" s="53">
        <v>7.3053152567600108</v>
      </c>
      <c r="C60" s="53">
        <v>0.51527181673</v>
      </c>
      <c r="D60" s="53">
        <v>0.36310979916999997</v>
      </c>
      <c r="E60" s="53">
        <v>1.2026124558700002</v>
      </c>
      <c r="F60" s="53">
        <v>4.6067449295399996</v>
      </c>
      <c r="G60" s="53">
        <v>0.21940286552999999</v>
      </c>
      <c r="H60" s="53">
        <v>4.8866425505500004</v>
      </c>
      <c r="I60" s="53">
        <v>2.0910218460000001E-2</v>
      </c>
      <c r="J60" s="53">
        <v>0.18166113739999998</v>
      </c>
      <c r="K60" s="53">
        <v>1.7694596999999999E-4</v>
      </c>
      <c r="L60" s="53">
        <v>19.30184797598001</v>
      </c>
    </row>
    <row r="62" spans="1:12" x14ac:dyDescent="0.25">
      <c r="L62" s="104" t="s">
        <v>328</v>
      </c>
    </row>
  </sheetData>
  <hyperlinks>
    <hyperlink ref="L62" location="Contents!A1" display="To Frontpage"/>
  </hyperlinks>
  <printOptions horizontalCentered="1"/>
  <pageMargins left="0.19685039370078741" right="0.19685039370078741" top="0.74803149606299213" bottom="0.74803149606299213" header="0.31496062992125984" footer="0.31496062992125984"/>
  <pageSetup paperSize="9" scale="55" orientation="portrait" r:id="rId1"/>
  <headerFooter scaleWithDoc="0" alignWithMargins="0">
    <oddFooter>&amp;R&amp;8BRFkredit ECBC Label Template, 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pageSetUpPr fitToPage="1"/>
  </sheetPr>
  <dimension ref="A4:L83"/>
  <sheetViews>
    <sheetView zoomScale="85" zoomScaleNormal="85" zoomScaleSheetLayoutView="55" workbookViewId="0"/>
  </sheetViews>
  <sheetFormatPr defaultRowHeight="15" x14ac:dyDescent="0.25"/>
  <cols>
    <col min="1" max="1" width="24" style="44" customWidth="1"/>
    <col min="2" max="10" width="14.7109375" style="44" customWidth="1"/>
    <col min="11" max="11" width="10.85546875" style="44" customWidth="1"/>
    <col min="12" max="12" width="10.7109375" style="44" customWidth="1"/>
    <col min="13" max="18" width="9.140625" style="44"/>
    <col min="19" max="19" width="9.140625" style="44" customWidth="1"/>
    <col min="20" max="16384" width="9.140625" style="44"/>
  </cols>
  <sheetData>
    <row r="4" spans="1:12" x14ac:dyDescent="0.25">
      <c r="A4" s="43"/>
      <c r="B4" s="43"/>
      <c r="C4" s="43"/>
      <c r="D4" s="43"/>
      <c r="E4" s="43"/>
      <c r="F4" s="43"/>
      <c r="G4" s="43"/>
      <c r="H4" s="43"/>
      <c r="I4" s="43"/>
      <c r="J4" s="43"/>
      <c r="K4" s="43"/>
      <c r="L4" s="43"/>
    </row>
    <row r="5" spans="1:12" ht="15.75" x14ac:dyDescent="0.25">
      <c r="A5" s="42" t="s">
        <v>289</v>
      </c>
      <c r="B5" s="43"/>
      <c r="C5" s="43"/>
      <c r="D5" s="43"/>
      <c r="E5" s="43"/>
      <c r="F5" s="43"/>
      <c r="G5" s="43"/>
      <c r="H5" s="43"/>
      <c r="I5" s="43"/>
      <c r="J5" s="43"/>
      <c r="K5" s="43"/>
      <c r="L5" s="43"/>
    </row>
    <row r="6" spans="1:12" x14ac:dyDescent="0.25">
      <c r="A6" s="63" t="s">
        <v>124</v>
      </c>
      <c r="B6" s="64"/>
      <c r="C6" s="64"/>
      <c r="D6" s="64"/>
      <c r="E6" s="64"/>
      <c r="F6" s="64"/>
      <c r="G6" s="64"/>
      <c r="H6" s="64"/>
      <c r="I6" s="64"/>
      <c r="J6" s="64"/>
      <c r="K6" s="64"/>
      <c r="L6" s="64"/>
    </row>
    <row r="7" spans="1:12" x14ac:dyDescent="0.25">
      <c r="A7" s="48"/>
      <c r="B7" s="48"/>
      <c r="C7" s="48"/>
      <c r="D7" s="48"/>
      <c r="E7" s="48"/>
      <c r="F7" s="48"/>
      <c r="G7" s="48"/>
      <c r="H7" s="48"/>
      <c r="I7" s="48"/>
      <c r="J7" s="48"/>
      <c r="K7" s="48"/>
      <c r="L7" s="48"/>
    </row>
    <row r="8" spans="1:12" ht="45" x14ac:dyDescent="0.25">
      <c r="A8" s="48"/>
      <c r="B8" s="62" t="s">
        <v>1</v>
      </c>
      <c r="C8" s="62" t="s">
        <v>2</v>
      </c>
      <c r="D8" s="62" t="s">
        <v>3</v>
      </c>
      <c r="E8" s="62" t="s">
        <v>4</v>
      </c>
      <c r="F8" s="62" t="s">
        <v>5</v>
      </c>
      <c r="G8" s="62" t="s">
        <v>6</v>
      </c>
      <c r="H8" s="62" t="s">
        <v>7</v>
      </c>
      <c r="I8" s="62" t="s">
        <v>51</v>
      </c>
      <c r="J8" s="62" t="s">
        <v>8</v>
      </c>
      <c r="K8" s="62" t="s">
        <v>9</v>
      </c>
      <c r="L8" s="144" t="s">
        <v>10</v>
      </c>
    </row>
    <row r="9" spans="1:12" x14ac:dyDescent="0.25">
      <c r="A9" s="44" t="s">
        <v>41</v>
      </c>
      <c r="B9" s="60">
        <v>2.2575994839999999E-2</v>
      </c>
      <c r="C9" s="60">
        <v>7.8467267000000007E-4</v>
      </c>
      <c r="D9" s="60">
        <v>6.1435557199999999E-3</v>
      </c>
      <c r="E9" s="60">
        <v>0</v>
      </c>
      <c r="F9" s="60">
        <v>4.7968528000000003E-2</v>
      </c>
      <c r="G9" s="60">
        <v>0</v>
      </c>
      <c r="H9" s="60">
        <v>6.203927914E-2</v>
      </c>
      <c r="I9" s="60">
        <v>0</v>
      </c>
      <c r="J9" s="60">
        <v>0</v>
      </c>
      <c r="K9" s="60">
        <v>0</v>
      </c>
      <c r="L9" s="60">
        <v>0.13951203036999998</v>
      </c>
    </row>
    <row r="10" spans="1:12" x14ac:dyDescent="0.25">
      <c r="A10" s="44" t="s">
        <v>142</v>
      </c>
      <c r="B10" s="60">
        <v>1.3674649320000001E-2</v>
      </c>
      <c r="C10" s="60">
        <v>2.90040499E-3</v>
      </c>
      <c r="D10" s="60">
        <v>0</v>
      </c>
      <c r="E10" s="60">
        <v>0</v>
      </c>
      <c r="F10" s="60">
        <v>3.82916844E-3</v>
      </c>
      <c r="G10" s="60">
        <v>0</v>
      </c>
      <c r="H10" s="60">
        <v>2.8957838820000002E-2</v>
      </c>
      <c r="I10" s="60">
        <v>0</v>
      </c>
      <c r="J10" s="60">
        <v>0</v>
      </c>
      <c r="K10" s="60">
        <v>0</v>
      </c>
      <c r="L10" s="60">
        <v>4.9362061570000004E-2</v>
      </c>
    </row>
    <row r="11" spans="1:12" x14ac:dyDescent="0.25">
      <c r="A11" s="44" t="s">
        <v>42</v>
      </c>
      <c r="B11" s="60">
        <v>8.8587577699999996E-3</v>
      </c>
      <c r="C11" s="60">
        <v>1.2429864399999999E-3</v>
      </c>
      <c r="D11" s="60">
        <v>0</v>
      </c>
      <c r="E11" s="60">
        <v>1.77387263E-3</v>
      </c>
      <c r="F11" s="60">
        <v>0.54666834037000001</v>
      </c>
      <c r="G11" s="60">
        <v>1.096312241E-2</v>
      </c>
      <c r="H11" s="60">
        <v>7.5461921959999997E-2</v>
      </c>
      <c r="I11" s="60">
        <v>0</v>
      </c>
      <c r="J11" s="60">
        <v>6.8587319610000003E-2</v>
      </c>
      <c r="K11" s="60">
        <v>0</v>
      </c>
      <c r="L11" s="60">
        <v>0.71355632119000001</v>
      </c>
    </row>
    <row r="12" spans="1:12" x14ac:dyDescent="0.25">
      <c r="A12" s="44" t="s">
        <v>43</v>
      </c>
      <c r="B12" s="60">
        <v>3.279213341E-2</v>
      </c>
      <c r="C12" s="60">
        <v>6.1740702400000002E-3</v>
      </c>
      <c r="D12" s="60">
        <v>8.9999999999999993E-3</v>
      </c>
      <c r="E12" s="60">
        <v>4.23197496E-3</v>
      </c>
      <c r="F12" s="60">
        <v>0.93404614615999992</v>
      </c>
      <c r="G12" s="60">
        <v>6.3109348000000003E-4</v>
      </c>
      <c r="H12" s="60">
        <v>0.65492687547000006</v>
      </c>
      <c r="I12" s="60">
        <v>0</v>
      </c>
      <c r="J12" s="60">
        <v>0</v>
      </c>
      <c r="K12" s="60">
        <v>0</v>
      </c>
      <c r="L12" s="60">
        <v>1.6418022937200001</v>
      </c>
    </row>
    <row r="13" spans="1:12" x14ac:dyDescent="0.25">
      <c r="A13" s="44" t="s">
        <v>44</v>
      </c>
      <c r="B13" s="60">
        <v>7.2274137214200005</v>
      </c>
      <c r="C13" s="60">
        <v>0.50416968239000004</v>
      </c>
      <c r="D13" s="60">
        <v>0.34796624344999999</v>
      </c>
      <c r="E13" s="60">
        <v>1.19660660828</v>
      </c>
      <c r="F13" s="60">
        <v>3.0742327465700003</v>
      </c>
      <c r="G13" s="60">
        <v>0.20780864963999998</v>
      </c>
      <c r="H13" s="60">
        <v>4.0652566351599999</v>
      </c>
      <c r="I13" s="60">
        <v>2.0910218460000001E-2</v>
      </c>
      <c r="J13" s="60">
        <v>0.11307381779</v>
      </c>
      <c r="K13" s="60">
        <v>1.7694596999999999E-4</v>
      </c>
      <c r="L13" s="60">
        <v>16.75761526913</v>
      </c>
    </row>
    <row r="14" spans="1:12" x14ac:dyDescent="0.25">
      <c r="A14" s="65" t="s">
        <v>10</v>
      </c>
      <c r="B14" s="53">
        <v>7.3053152567600002</v>
      </c>
      <c r="C14" s="53">
        <v>0.51527181673</v>
      </c>
      <c r="D14" s="53">
        <v>0.36310979916999997</v>
      </c>
      <c r="E14" s="53">
        <v>1.20261245587</v>
      </c>
      <c r="F14" s="53">
        <v>4.6067449295400005</v>
      </c>
      <c r="G14" s="53">
        <v>0.21940286552999999</v>
      </c>
      <c r="H14" s="53">
        <v>4.8866425505500004</v>
      </c>
      <c r="I14" s="53">
        <v>2.0910218460000001E-2</v>
      </c>
      <c r="J14" s="53">
        <v>0.18166113740000001</v>
      </c>
      <c r="K14" s="53">
        <v>1.7694596999999999E-4</v>
      </c>
      <c r="L14" s="53">
        <v>19.301847975979999</v>
      </c>
    </row>
    <row r="15" spans="1:12" x14ac:dyDescent="0.25">
      <c r="B15" s="57"/>
      <c r="C15" s="57"/>
      <c r="D15" s="57"/>
      <c r="E15" s="57"/>
      <c r="F15" s="57"/>
      <c r="G15" s="57"/>
      <c r="H15" s="57"/>
      <c r="I15" s="57"/>
      <c r="J15" s="57"/>
      <c r="K15" s="57"/>
      <c r="L15" s="57"/>
    </row>
    <row r="16" spans="1:12" x14ac:dyDescent="0.25">
      <c r="B16" s="57"/>
      <c r="C16" s="57"/>
      <c r="D16" s="57"/>
      <c r="E16" s="57"/>
      <c r="F16" s="57"/>
      <c r="G16" s="57"/>
      <c r="H16" s="57"/>
      <c r="I16" s="57"/>
      <c r="J16" s="57"/>
      <c r="K16" s="57"/>
      <c r="L16" s="57"/>
    </row>
    <row r="19" spans="1:12" ht="15.75" x14ac:dyDescent="0.25">
      <c r="A19" s="42" t="s">
        <v>290</v>
      </c>
      <c r="B19" s="43"/>
      <c r="C19" s="43"/>
      <c r="D19" s="43"/>
      <c r="E19" s="43"/>
      <c r="F19" s="43"/>
      <c r="G19" s="43"/>
      <c r="H19" s="43"/>
      <c r="I19" s="43"/>
      <c r="J19" s="43"/>
      <c r="K19" s="43"/>
      <c r="L19" s="43"/>
    </row>
    <row r="20" spans="1:12" x14ac:dyDescent="0.25">
      <c r="A20" s="63" t="s">
        <v>125</v>
      </c>
      <c r="B20" s="64"/>
      <c r="C20" s="64"/>
      <c r="D20" s="64"/>
      <c r="E20" s="64"/>
      <c r="F20" s="64"/>
      <c r="G20" s="64"/>
      <c r="H20" s="64"/>
      <c r="I20" s="64"/>
      <c r="J20" s="64"/>
      <c r="K20" s="64"/>
      <c r="L20" s="64"/>
    </row>
    <row r="21" spans="1:12" x14ac:dyDescent="0.25">
      <c r="A21" s="48"/>
      <c r="B21" s="48"/>
      <c r="C21" s="48"/>
      <c r="D21" s="48"/>
      <c r="E21" s="48"/>
      <c r="F21" s="48"/>
      <c r="G21" s="48"/>
      <c r="H21" s="48"/>
      <c r="I21" s="48"/>
      <c r="J21" s="48"/>
      <c r="K21" s="48"/>
      <c r="L21" s="48"/>
    </row>
    <row r="22" spans="1:12" ht="45" x14ac:dyDescent="0.25">
      <c r="A22" s="48"/>
      <c r="B22" s="62" t="s">
        <v>1</v>
      </c>
      <c r="C22" s="62" t="s">
        <v>2</v>
      </c>
      <c r="D22" s="62" t="s">
        <v>3</v>
      </c>
      <c r="E22" s="62" t="s">
        <v>4</v>
      </c>
      <c r="F22" s="62" t="s">
        <v>5</v>
      </c>
      <c r="G22" s="62" t="s">
        <v>6</v>
      </c>
      <c r="H22" s="62" t="s">
        <v>7</v>
      </c>
      <c r="I22" s="62" t="s">
        <v>51</v>
      </c>
      <c r="J22" s="62" t="s">
        <v>8</v>
      </c>
      <c r="K22" s="62" t="s">
        <v>9</v>
      </c>
      <c r="L22" s="144" t="s">
        <v>10</v>
      </c>
    </row>
    <row r="23" spans="1:12" x14ac:dyDescent="0.25">
      <c r="A23" s="44" t="s">
        <v>45</v>
      </c>
      <c r="B23" s="60">
        <v>2.33162163E-3</v>
      </c>
      <c r="C23" s="60">
        <v>1.2403439199999999E-3</v>
      </c>
      <c r="D23" s="60">
        <v>6.5721036600000001E-3</v>
      </c>
      <c r="E23" s="60">
        <v>0.39771545939999997</v>
      </c>
      <c r="F23" s="60">
        <v>0.11943640202</v>
      </c>
      <c r="G23" s="60">
        <v>4.7319823649999995E-2</v>
      </c>
      <c r="H23" s="60">
        <v>0.57285892263000004</v>
      </c>
      <c r="I23" s="60">
        <v>1.8325951030000003E-2</v>
      </c>
      <c r="J23" s="60">
        <v>2.5846716000000003E-4</v>
      </c>
      <c r="K23" s="60">
        <v>0</v>
      </c>
      <c r="L23" s="60">
        <v>1.1660590951000001</v>
      </c>
    </row>
    <row r="24" spans="1:12" x14ac:dyDescent="0.25">
      <c r="A24" s="44" t="s">
        <v>143</v>
      </c>
      <c r="B24" s="60">
        <v>2.587126679E-2</v>
      </c>
      <c r="C24" s="60">
        <v>1.6496867500000001E-3</v>
      </c>
      <c r="D24" s="60">
        <v>2.7125393190000003E-2</v>
      </c>
      <c r="E24" s="60">
        <v>4.5218554539999997E-2</v>
      </c>
      <c r="F24" s="60">
        <v>0.50427325969000003</v>
      </c>
      <c r="G24" s="60">
        <v>2.2367020999999998E-4</v>
      </c>
      <c r="H24" s="60">
        <v>0.22117482816</v>
      </c>
      <c r="I24" s="60">
        <v>5.1038042999999996E-4</v>
      </c>
      <c r="J24" s="60">
        <v>7.3722903000000004E-4</v>
      </c>
      <c r="K24" s="60">
        <v>0</v>
      </c>
      <c r="L24" s="60">
        <v>0.82678426879</v>
      </c>
    </row>
    <row r="25" spans="1:12" x14ac:dyDescent="0.25">
      <c r="A25" s="44" t="s">
        <v>46</v>
      </c>
      <c r="B25" s="60">
        <v>4.0707405340000002E-2</v>
      </c>
      <c r="C25" s="60">
        <v>3.3498931899999997E-3</v>
      </c>
      <c r="D25" s="60">
        <v>8.2657049099999994E-3</v>
      </c>
      <c r="E25" s="60">
        <v>8.5854299999999998E-3</v>
      </c>
      <c r="F25" s="60">
        <v>5.7174814999999997E-3</v>
      </c>
      <c r="G25" s="60">
        <v>2.5858098399999998E-3</v>
      </c>
      <c r="H25" s="60">
        <v>6.6842169500000003E-3</v>
      </c>
      <c r="I25" s="60">
        <v>0</v>
      </c>
      <c r="J25" s="60">
        <v>7.5326580000000003E-5</v>
      </c>
      <c r="K25" s="60">
        <v>0</v>
      </c>
      <c r="L25" s="60">
        <v>7.5971268310000006E-2</v>
      </c>
    </row>
    <row r="26" spans="1:12" x14ac:dyDescent="0.25">
      <c r="A26" s="44" t="s">
        <v>47</v>
      </c>
      <c r="B26" s="60">
        <v>0.24528672600999998</v>
      </c>
      <c r="C26" s="60">
        <v>3.1651262790000002E-2</v>
      </c>
      <c r="D26" s="60">
        <v>9.0056357670000003E-2</v>
      </c>
      <c r="E26" s="60">
        <v>2.8172108489999997E-2</v>
      </c>
      <c r="F26" s="60">
        <v>5.716828291E-2</v>
      </c>
      <c r="G26" s="60">
        <v>8.4701925359999999E-2</v>
      </c>
      <c r="H26" s="60">
        <v>0.39076793898000001</v>
      </c>
      <c r="I26" s="60">
        <v>0</v>
      </c>
      <c r="J26" s="60">
        <v>3.7343312619999999E-2</v>
      </c>
      <c r="K26" s="60">
        <v>0</v>
      </c>
      <c r="L26" s="60">
        <v>0.96514791482999995</v>
      </c>
    </row>
    <row r="27" spans="1:12" x14ac:dyDescent="0.25">
      <c r="A27" s="44" t="s">
        <v>49</v>
      </c>
      <c r="B27" s="60">
        <v>3.6313234735400002</v>
      </c>
      <c r="C27" s="60">
        <v>0.25676487391999997</v>
      </c>
      <c r="D27" s="60">
        <v>0.15588890187999999</v>
      </c>
      <c r="E27" s="60">
        <v>0.15122238468000002</v>
      </c>
      <c r="F27" s="60">
        <v>1.3407405113900002</v>
      </c>
      <c r="G27" s="60">
        <v>6.8247997219999995E-2</v>
      </c>
      <c r="H27" s="60">
        <v>1.2749681342200001</v>
      </c>
      <c r="I27" s="60">
        <v>1.1369033600000002E-3</v>
      </c>
      <c r="J27" s="60">
        <v>6.0835359540000002E-2</v>
      </c>
      <c r="K27" s="60">
        <v>0</v>
      </c>
      <c r="L27" s="60">
        <v>6.9411285397500002</v>
      </c>
    </row>
    <row r="28" spans="1:12" x14ac:dyDescent="0.25">
      <c r="A28" s="44" t="s">
        <v>48</v>
      </c>
      <c r="B28" s="60">
        <v>3.3597947634500098</v>
      </c>
      <c r="C28" s="60">
        <v>0.22061575616000001</v>
      </c>
      <c r="D28" s="60">
        <v>7.5201337859999995E-2</v>
      </c>
      <c r="E28" s="60">
        <v>0.57169851876</v>
      </c>
      <c r="F28" s="60">
        <v>2.5794089920300003</v>
      </c>
      <c r="G28" s="60">
        <v>1.6323639250000001E-2</v>
      </c>
      <c r="H28" s="60">
        <v>2.42018850961</v>
      </c>
      <c r="I28" s="60">
        <v>9.3698364E-4</v>
      </c>
      <c r="J28" s="60">
        <v>8.2411442469999999E-2</v>
      </c>
      <c r="K28" s="60">
        <v>1.7694596999999999E-4</v>
      </c>
      <c r="L28" s="60">
        <v>9.3267568892000128</v>
      </c>
    </row>
    <row r="29" spans="1:12" x14ac:dyDescent="0.25">
      <c r="A29" s="65" t="s">
        <v>10</v>
      </c>
      <c r="B29" s="53">
        <v>7.3053152567600099</v>
      </c>
      <c r="C29" s="53">
        <v>0.51527181673</v>
      </c>
      <c r="D29" s="53">
        <v>0.36310979916999997</v>
      </c>
      <c r="E29" s="53">
        <v>1.20261245587</v>
      </c>
      <c r="F29" s="53">
        <v>4.6067449295400005</v>
      </c>
      <c r="G29" s="53">
        <v>0.21940286552999999</v>
      </c>
      <c r="H29" s="53">
        <v>4.8866425505500004</v>
      </c>
      <c r="I29" s="53">
        <v>2.0910218460000001E-2</v>
      </c>
      <c r="J29" s="53">
        <v>0.18166113740000001</v>
      </c>
      <c r="K29" s="53">
        <v>1.7694596999999999E-4</v>
      </c>
      <c r="L29" s="53">
        <v>19.301847975980014</v>
      </c>
    </row>
    <row r="34" spans="1:12" ht="15.75" x14ac:dyDescent="0.25">
      <c r="A34" s="42" t="s">
        <v>291</v>
      </c>
      <c r="B34" s="43"/>
      <c r="C34" s="43"/>
      <c r="D34" s="43"/>
      <c r="E34" s="43"/>
      <c r="F34" s="43"/>
      <c r="G34" s="43"/>
      <c r="H34" s="43"/>
      <c r="I34" s="43"/>
      <c r="J34" s="43"/>
      <c r="K34" s="43"/>
      <c r="L34" s="43"/>
    </row>
    <row r="35" spans="1:12" x14ac:dyDescent="0.25">
      <c r="A35" s="170" t="s">
        <v>346</v>
      </c>
      <c r="B35" s="64"/>
      <c r="C35" s="64"/>
      <c r="D35" s="64"/>
      <c r="E35" s="64"/>
      <c r="F35" s="64"/>
      <c r="G35" s="64"/>
      <c r="H35" s="64"/>
      <c r="I35" s="64"/>
      <c r="J35" s="64"/>
      <c r="K35" s="64"/>
      <c r="L35" s="64"/>
    </row>
    <row r="36" spans="1:12" x14ac:dyDescent="0.25">
      <c r="A36" s="48"/>
      <c r="B36" s="48"/>
      <c r="C36" s="48"/>
      <c r="D36" s="48"/>
      <c r="E36" s="48"/>
      <c r="F36" s="48"/>
      <c r="G36" s="48"/>
      <c r="H36" s="48"/>
      <c r="I36" s="48"/>
      <c r="J36" s="48"/>
      <c r="K36" s="48"/>
      <c r="L36" s="48"/>
    </row>
    <row r="37" spans="1:12" ht="45" x14ac:dyDescent="0.25">
      <c r="A37" s="48"/>
      <c r="B37" s="62" t="s">
        <v>1</v>
      </c>
      <c r="C37" s="62" t="s">
        <v>2</v>
      </c>
      <c r="D37" s="62" t="s">
        <v>3</v>
      </c>
      <c r="E37" s="62" t="s">
        <v>4</v>
      </c>
      <c r="F37" s="62" t="s">
        <v>5</v>
      </c>
      <c r="G37" s="62" t="s">
        <v>6</v>
      </c>
      <c r="H37" s="62" t="s">
        <v>7</v>
      </c>
      <c r="I37" s="62" t="s">
        <v>51</v>
      </c>
      <c r="J37" s="62" t="s">
        <v>8</v>
      </c>
      <c r="K37" s="62" t="s">
        <v>9</v>
      </c>
      <c r="L37" s="144" t="s">
        <v>10</v>
      </c>
    </row>
    <row r="38" spans="1:12" x14ac:dyDescent="0.25">
      <c r="A38" s="24" t="s">
        <v>50</v>
      </c>
      <c r="B38" s="189">
        <v>1.15983382527392</v>
      </c>
      <c r="C38" s="189">
        <v>1.0853911664459399</v>
      </c>
      <c r="D38" s="189">
        <v>0</v>
      </c>
      <c r="E38" s="189">
        <v>0.123636553250036</v>
      </c>
      <c r="F38" s="189">
        <v>0.30255019996731197</v>
      </c>
      <c r="G38" s="189">
        <v>0</v>
      </c>
      <c r="H38" s="189">
        <v>2.11939910660716</v>
      </c>
      <c r="I38" s="189">
        <v>0</v>
      </c>
      <c r="J38" s="189">
        <v>1.01679241961078</v>
      </c>
      <c r="K38" s="189">
        <v>0</v>
      </c>
      <c r="L38" s="190">
        <v>1.05169103971599</v>
      </c>
    </row>
    <row r="39" spans="1:12" x14ac:dyDescent="0.25">
      <c r="A39" s="47" t="s">
        <v>1063</v>
      </c>
    </row>
    <row r="40" spans="1:12" x14ac:dyDescent="0.25">
      <c r="I40" s="67"/>
    </row>
    <row r="44" spans="1:12" ht="15.75" x14ac:dyDescent="0.25">
      <c r="A44" s="42" t="s">
        <v>292</v>
      </c>
      <c r="B44" s="43"/>
      <c r="C44" s="43"/>
      <c r="D44" s="43"/>
      <c r="E44" s="43"/>
      <c r="F44" s="43"/>
      <c r="G44" s="43"/>
      <c r="H44" s="43"/>
      <c r="I44" s="43"/>
      <c r="J44" s="43"/>
      <c r="K44" s="43"/>
      <c r="L44" s="43"/>
    </row>
    <row r="45" spans="1:12" x14ac:dyDescent="0.25">
      <c r="A45" s="170" t="s">
        <v>218</v>
      </c>
      <c r="B45" s="64"/>
      <c r="C45" s="64"/>
      <c r="D45" s="64"/>
      <c r="E45" s="64"/>
      <c r="F45" s="64"/>
      <c r="G45" s="64"/>
      <c r="H45" s="64"/>
      <c r="I45" s="64"/>
      <c r="J45" s="64"/>
      <c r="K45" s="64"/>
      <c r="L45" s="64"/>
    </row>
    <row r="46" spans="1:12" x14ac:dyDescent="0.25">
      <c r="A46" s="48"/>
      <c r="B46" s="48"/>
      <c r="C46" s="48"/>
      <c r="D46" s="48"/>
      <c r="E46" s="48"/>
      <c r="F46" s="48"/>
      <c r="G46" s="48"/>
      <c r="H46" s="48"/>
      <c r="I46" s="48"/>
      <c r="J46" s="48"/>
      <c r="K46" s="48"/>
      <c r="L46" s="48"/>
    </row>
    <row r="47" spans="1:12" ht="45" x14ac:dyDescent="0.25">
      <c r="A47" s="48"/>
      <c r="B47" s="62" t="s">
        <v>1</v>
      </c>
      <c r="C47" s="62" t="s">
        <v>2</v>
      </c>
      <c r="D47" s="62" t="s">
        <v>3</v>
      </c>
      <c r="E47" s="62" t="s">
        <v>4</v>
      </c>
      <c r="F47" s="62" t="s">
        <v>5</v>
      </c>
      <c r="G47" s="62" t="s">
        <v>6</v>
      </c>
      <c r="H47" s="62" t="s">
        <v>7</v>
      </c>
      <c r="I47" s="62" t="s">
        <v>51</v>
      </c>
      <c r="J47" s="62" t="s">
        <v>8</v>
      </c>
      <c r="K47" s="62" t="s">
        <v>9</v>
      </c>
      <c r="L47" s="144" t="s">
        <v>10</v>
      </c>
    </row>
    <row r="48" spans="1:12" x14ac:dyDescent="0.25">
      <c r="A48" s="24" t="s">
        <v>50</v>
      </c>
      <c r="B48" s="192">
        <v>1.4880362529106232</v>
      </c>
      <c r="C48" s="192">
        <v>1.3500435797452321</v>
      </c>
      <c r="D48" s="192">
        <v>0</v>
      </c>
      <c r="E48" s="192">
        <v>8.6145128876994506E-2</v>
      </c>
      <c r="F48" s="192">
        <v>0.27888849689975997</v>
      </c>
      <c r="G48" s="192">
        <v>0</v>
      </c>
      <c r="H48" s="192">
        <v>1.0064614156086473</v>
      </c>
      <c r="I48" s="192">
        <v>0</v>
      </c>
      <c r="J48" s="192">
        <v>0.51935655776643797</v>
      </c>
      <c r="K48" s="192">
        <v>0</v>
      </c>
      <c r="L48" s="193">
        <v>0.93085101630470912</v>
      </c>
    </row>
    <row r="49" spans="1:12" x14ac:dyDescent="0.25">
      <c r="A49" s="47" t="s">
        <v>1063</v>
      </c>
    </row>
    <row r="54" spans="1:12" ht="15.75" x14ac:dyDescent="0.25">
      <c r="A54" s="42" t="s">
        <v>293</v>
      </c>
      <c r="B54" s="43"/>
      <c r="C54" s="43"/>
      <c r="D54" s="43"/>
      <c r="E54" s="43"/>
      <c r="F54" s="43"/>
      <c r="G54" s="43"/>
      <c r="H54" s="43"/>
      <c r="I54" s="43"/>
      <c r="J54" s="43"/>
      <c r="K54" s="43"/>
      <c r="L54" s="43"/>
    </row>
    <row r="55" spans="1:12" x14ac:dyDescent="0.25">
      <c r="A55" s="170" t="s">
        <v>201</v>
      </c>
      <c r="B55" s="64"/>
      <c r="C55" s="64"/>
      <c r="D55" s="64"/>
      <c r="E55" s="64"/>
      <c r="F55" s="64"/>
      <c r="G55" s="64"/>
      <c r="H55" s="64"/>
      <c r="I55" s="64"/>
      <c r="J55" s="64"/>
      <c r="K55" s="64"/>
      <c r="L55" s="64"/>
    </row>
    <row r="56" spans="1:12" x14ac:dyDescent="0.25">
      <c r="A56" s="48"/>
      <c r="B56" s="48"/>
      <c r="C56" s="48"/>
      <c r="D56" s="48"/>
      <c r="E56" s="48"/>
      <c r="F56" s="48"/>
      <c r="G56" s="48"/>
      <c r="H56" s="48"/>
      <c r="I56" s="48"/>
      <c r="J56" s="48"/>
      <c r="K56" s="48"/>
      <c r="L56" s="48"/>
    </row>
    <row r="57" spans="1:12" ht="45" x14ac:dyDescent="0.25">
      <c r="A57" s="48"/>
      <c r="B57" s="62" t="s">
        <v>1</v>
      </c>
      <c r="C57" s="62" t="s">
        <v>2</v>
      </c>
      <c r="D57" s="62" t="s">
        <v>3</v>
      </c>
      <c r="E57" s="62" t="s">
        <v>4</v>
      </c>
      <c r="F57" s="62" t="s">
        <v>5</v>
      </c>
      <c r="G57" s="62" t="s">
        <v>6</v>
      </c>
      <c r="H57" s="62" t="s">
        <v>7</v>
      </c>
      <c r="I57" s="62" t="s">
        <v>51</v>
      </c>
      <c r="J57" s="62" t="s">
        <v>8</v>
      </c>
      <c r="K57" s="62" t="s">
        <v>9</v>
      </c>
      <c r="L57" s="144" t="s">
        <v>10</v>
      </c>
    </row>
    <row r="58" spans="1:12" x14ac:dyDescent="0.25">
      <c r="A58" s="145" t="s">
        <v>324</v>
      </c>
      <c r="B58" s="194">
        <v>1.11938944014166</v>
      </c>
      <c r="C58" s="194">
        <v>1.1379919309680699</v>
      </c>
      <c r="D58" s="194">
        <v>0</v>
      </c>
      <c r="E58" s="194">
        <v>8.6145128876994506E-2</v>
      </c>
      <c r="F58" s="194">
        <v>0.27888849689975997</v>
      </c>
      <c r="G58" s="194">
        <v>0</v>
      </c>
      <c r="H58" s="194">
        <v>0.54796773707022395</v>
      </c>
      <c r="I58" s="194">
        <v>0</v>
      </c>
      <c r="J58" s="194">
        <v>0.51935655776643797</v>
      </c>
      <c r="K58" s="194">
        <v>0</v>
      </c>
      <c r="L58" s="194">
        <v>0.66958897813289164</v>
      </c>
    </row>
    <row r="59" spans="1:12" x14ac:dyDescent="0.25">
      <c r="A59" s="145" t="s">
        <v>325</v>
      </c>
      <c r="B59" s="194">
        <v>0.131706212167845</v>
      </c>
      <c r="C59" s="194">
        <v>0.13975108154563201</v>
      </c>
      <c r="D59" s="194">
        <v>0</v>
      </c>
      <c r="E59" s="194">
        <v>0</v>
      </c>
      <c r="F59" s="194">
        <v>0</v>
      </c>
      <c r="G59" s="194">
        <v>0</v>
      </c>
      <c r="H59" s="194">
        <v>0.137994334757124</v>
      </c>
      <c r="I59" s="194">
        <v>0</v>
      </c>
      <c r="J59" s="194">
        <v>0</v>
      </c>
      <c r="K59" s="194">
        <v>0</v>
      </c>
      <c r="L59" s="194">
        <v>8.8514539381045157E-2</v>
      </c>
    </row>
    <row r="60" spans="1:12" x14ac:dyDescent="0.25">
      <c r="A60" s="145" t="s">
        <v>326</v>
      </c>
      <c r="B60" s="194">
        <v>9.1206514875302E-2</v>
      </c>
      <c r="C60" s="194">
        <v>4.9170031438524997E-2</v>
      </c>
      <c r="D60" s="194">
        <v>0</v>
      </c>
      <c r="E60" s="194">
        <v>0</v>
      </c>
      <c r="F60" s="194">
        <v>0</v>
      </c>
      <c r="G60" s="194">
        <v>0</v>
      </c>
      <c r="H60" s="194">
        <v>0.137994334757124</v>
      </c>
      <c r="I60" s="194">
        <v>0</v>
      </c>
      <c r="J60" s="194">
        <v>0</v>
      </c>
      <c r="K60" s="194">
        <v>0</v>
      </c>
      <c r="L60" s="194">
        <v>7.0768211713267318E-2</v>
      </c>
    </row>
    <row r="61" spans="1:12" x14ac:dyDescent="0.25">
      <c r="A61" s="145" t="s">
        <v>194</v>
      </c>
      <c r="B61" s="194">
        <v>6.2350545928823303E-2</v>
      </c>
      <c r="C61" s="194">
        <v>1.5554701304767399E-2</v>
      </c>
      <c r="D61" s="194">
        <v>0</v>
      </c>
      <c r="E61" s="194">
        <v>0</v>
      </c>
      <c r="F61" s="194">
        <v>0</v>
      </c>
      <c r="G61" s="194">
        <v>0</v>
      </c>
      <c r="H61" s="194">
        <v>0.13354410112600901</v>
      </c>
      <c r="I61" s="194">
        <v>0</v>
      </c>
      <c r="J61" s="194">
        <v>0</v>
      </c>
      <c r="K61" s="194">
        <v>0</v>
      </c>
      <c r="L61" s="194">
        <v>5.7822835511260877E-2</v>
      </c>
    </row>
    <row r="62" spans="1:12" x14ac:dyDescent="0.25">
      <c r="A62" s="145" t="s">
        <v>195</v>
      </c>
      <c r="B62" s="194">
        <v>3.6331903792763E-2</v>
      </c>
      <c r="C62" s="194">
        <v>6.7925314103371203E-3</v>
      </c>
      <c r="D62" s="194">
        <v>0</v>
      </c>
      <c r="E62" s="194">
        <v>0</v>
      </c>
      <c r="F62" s="194">
        <v>0</v>
      </c>
      <c r="G62" s="194">
        <v>0</v>
      </c>
      <c r="H62" s="194">
        <v>4.8960907898166497E-2</v>
      </c>
      <c r="I62" s="194">
        <v>0</v>
      </c>
      <c r="J62" s="194">
        <v>0</v>
      </c>
      <c r="K62" s="194">
        <v>0</v>
      </c>
      <c r="L62" s="194">
        <v>2.632755514215717E-2</v>
      </c>
    </row>
    <row r="63" spans="1:12" x14ac:dyDescent="0.25">
      <c r="A63" s="150" t="s">
        <v>196</v>
      </c>
      <c r="B63" s="195">
        <v>4.7051636004229999E-2</v>
      </c>
      <c r="C63" s="195">
        <v>7.8330307790051899E-4</v>
      </c>
      <c r="D63" s="195">
        <v>0</v>
      </c>
      <c r="E63" s="195">
        <v>0</v>
      </c>
      <c r="F63" s="195">
        <v>0</v>
      </c>
      <c r="G63" s="195">
        <v>0</v>
      </c>
      <c r="H63" s="195">
        <v>0</v>
      </c>
      <c r="I63" s="195">
        <v>0</v>
      </c>
      <c r="J63" s="195">
        <v>0</v>
      </c>
      <c r="K63" s="195">
        <v>0</v>
      </c>
      <c r="L63" s="195">
        <v>1.7828896424086988E-2</v>
      </c>
    </row>
    <row r="68" spans="1:12" ht="15.75" x14ac:dyDescent="0.25">
      <c r="A68" s="42" t="s">
        <v>294</v>
      </c>
      <c r="B68" s="43"/>
      <c r="C68" s="43"/>
      <c r="D68" s="43"/>
      <c r="E68" s="43"/>
      <c r="F68" s="43"/>
      <c r="G68" s="43"/>
      <c r="H68" s="43"/>
      <c r="I68" s="43"/>
      <c r="J68" s="43"/>
      <c r="K68" s="43"/>
      <c r="L68" s="43"/>
    </row>
    <row r="69" spans="1:12" x14ac:dyDescent="0.25">
      <c r="A69" s="170" t="s">
        <v>197</v>
      </c>
      <c r="B69" s="64"/>
      <c r="C69" s="64"/>
      <c r="D69" s="64"/>
      <c r="E69" s="64"/>
      <c r="F69" s="64"/>
      <c r="G69" s="64"/>
      <c r="H69" s="64"/>
      <c r="I69" s="64"/>
      <c r="J69" s="64"/>
      <c r="K69" s="64"/>
      <c r="L69" s="64"/>
    </row>
    <row r="70" spans="1:12" x14ac:dyDescent="0.25">
      <c r="A70" s="48"/>
      <c r="B70" s="48"/>
      <c r="C70" s="48"/>
      <c r="D70" s="48"/>
      <c r="E70" s="48"/>
      <c r="F70" s="48"/>
      <c r="G70" s="48"/>
      <c r="H70" s="48"/>
      <c r="I70" s="48"/>
      <c r="J70" s="48"/>
      <c r="K70" s="48"/>
      <c r="L70" s="48"/>
    </row>
    <row r="71" spans="1:12" ht="45" x14ac:dyDescent="0.25">
      <c r="A71" s="48"/>
      <c r="B71" s="62" t="s">
        <v>1</v>
      </c>
      <c r="C71" s="62" t="s">
        <v>2</v>
      </c>
      <c r="D71" s="62" t="s">
        <v>3</v>
      </c>
      <c r="E71" s="62" t="s">
        <v>4</v>
      </c>
      <c r="F71" s="62" t="s">
        <v>5</v>
      </c>
      <c r="G71" s="62" t="s">
        <v>6</v>
      </c>
      <c r="H71" s="62" t="s">
        <v>7</v>
      </c>
      <c r="I71" s="62" t="s">
        <v>51</v>
      </c>
      <c r="J71" s="62" t="s">
        <v>8</v>
      </c>
      <c r="K71" s="62" t="s">
        <v>9</v>
      </c>
      <c r="L71" s="144" t="s">
        <v>10</v>
      </c>
    </row>
    <row r="72" spans="1:12" x14ac:dyDescent="0.25">
      <c r="A72" s="24" t="s">
        <v>198</v>
      </c>
      <c r="B72" s="191">
        <v>21.719490684992202</v>
      </c>
      <c r="C72" s="191">
        <v>1.2762130017808502</v>
      </c>
      <c r="D72" s="191">
        <v>0</v>
      </c>
      <c r="E72" s="191">
        <v>0</v>
      </c>
      <c r="F72" s="191">
        <v>-7.8681176737481495</v>
      </c>
      <c r="G72" s="191">
        <v>0</v>
      </c>
      <c r="H72" s="191">
        <v>-26.7045953473068</v>
      </c>
      <c r="I72" s="191">
        <v>0</v>
      </c>
      <c r="J72" s="191">
        <v>0</v>
      </c>
      <c r="K72" s="191">
        <v>0</v>
      </c>
      <c r="L72" s="171">
        <v>-11.577009334281897</v>
      </c>
    </row>
    <row r="77" spans="1:12" ht="15.75" x14ac:dyDescent="0.25">
      <c r="A77" s="42" t="s">
        <v>295</v>
      </c>
      <c r="B77" s="43"/>
      <c r="C77" s="43"/>
      <c r="D77" s="43"/>
      <c r="E77" s="43"/>
      <c r="F77" s="43"/>
      <c r="G77" s="43"/>
      <c r="H77" s="43"/>
      <c r="I77" s="43"/>
      <c r="J77" s="43"/>
      <c r="K77" s="43"/>
      <c r="L77" s="43"/>
    </row>
    <row r="78" spans="1:12" x14ac:dyDescent="0.25">
      <c r="A78" s="170" t="s">
        <v>199</v>
      </c>
      <c r="B78" s="64"/>
      <c r="C78" s="64"/>
      <c r="D78" s="64"/>
      <c r="E78" s="64"/>
      <c r="F78" s="64"/>
      <c r="G78" s="64"/>
      <c r="H78" s="64"/>
      <c r="I78" s="64"/>
      <c r="J78" s="64"/>
      <c r="K78" s="64"/>
      <c r="L78" s="64"/>
    </row>
    <row r="79" spans="1:12" x14ac:dyDescent="0.25">
      <c r="A79" s="48"/>
      <c r="B79" s="48"/>
      <c r="C79" s="48"/>
      <c r="D79" s="48"/>
      <c r="E79" s="48"/>
      <c r="F79" s="48"/>
      <c r="G79" s="48"/>
      <c r="H79" s="48"/>
      <c r="I79" s="48"/>
      <c r="J79" s="48"/>
      <c r="K79" s="48"/>
      <c r="L79" s="48"/>
    </row>
    <row r="80" spans="1:12" ht="45" x14ac:dyDescent="0.25">
      <c r="A80" s="48"/>
      <c r="B80" s="62" t="s">
        <v>1</v>
      </c>
      <c r="C80" s="62" t="s">
        <v>2</v>
      </c>
      <c r="D80" s="62" t="s">
        <v>3</v>
      </c>
      <c r="E80" s="62" t="s">
        <v>4</v>
      </c>
      <c r="F80" s="62" t="s">
        <v>5</v>
      </c>
      <c r="G80" s="62" t="s">
        <v>6</v>
      </c>
      <c r="H80" s="62" t="s">
        <v>7</v>
      </c>
      <c r="I80" s="62" t="s">
        <v>51</v>
      </c>
      <c r="J80" s="62" t="s">
        <v>8</v>
      </c>
      <c r="K80" s="62" t="s">
        <v>9</v>
      </c>
      <c r="L80" s="144" t="s">
        <v>10</v>
      </c>
    </row>
    <row r="81" spans="1:12" x14ac:dyDescent="0.25">
      <c r="A81" s="24" t="s">
        <v>200</v>
      </c>
      <c r="B81" s="174">
        <v>0.11252544684851315</v>
      </c>
      <c r="C81" s="174">
        <v>6.6118695130591657E-3</v>
      </c>
      <c r="D81" s="174">
        <v>0</v>
      </c>
      <c r="E81" s="174">
        <v>0</v>
      </c>
      <c r="F81" s="174">
        <v>-4.0763545975180962E-2</v>
      </c>
      <c r="G81" s="174">
        <v>0</v>
      </c>
      <c r="H81" s="174">
        <v>-0.13835253173965029</v>
      </c>
      <c r="I81" s="174">
        <v>0</v>
      </c>
      <c r="J81" s="174">
        <v>0</v>
      </c>
      <c r="K81" s="174">
        <v>0</v>
      </c>
      <c r="L81" s="175">
        <v>-5.9978761353258962E-2</v>
      </c>
    </row>
    <row r="82" spans="1:12" x14ac:dyDescent="0.25">
      <c r="A82" s="47"/>
    </row>
    <row r="83" spans="1:12" x14ac:dyDescent="0.25">
      <c r="L83" s="104" t="s">
        <v>328</v>
      </c>
    </row>
  </sheetData>
  <hyperlinks>
    <hyperlink ref="L83" location="Contents!A1" display="To Frontpage"/>
  </hyperlinks>
  <printOptions horizontalCentered="1"/>
  <pageMargins left="0.19685039370078741" right="0.19685039370078741" top="0.59055118110236227" bottom="0.59055118110236227" header="0.31496062992125984" footer="0.31496062992125984"/>
  <pageSetup paperSize="9" scale="54" orientation="portrait" r:id="rId1"/>
  <headerFooter scaleWithDoc="0" alignWithMargins="0">
    <oddFooter>&amp;R&amp;8BRFkredit ECBC Label Template, 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7:C45"/>
  <sheetViews>
    <sheetView zoomScale="85" zoomScaleNormal="85" workbookViewId="0"/>
  </sheetViews>
  <sheetFormatPr defaultRowHeight="15" x14ac:dyDescent="0.25"/>
  <cols>
    <col min="1" max="1" width="66.140625" style="43" customWidth="1"/>
    <col min="2" max="2" width="68.140625" style="43" customWidth="1"/>
    <col min="3" max="3" width="74.42578125" style="43" customWidth="1"/>
    <col min="4" max="16384" width="9.140625" style="43"/>
  </cols>
  <sheetData>
    <row r="7" spans="1:3" ht="15.75" x14ac:dyDescent="0.25">
      <c r="A7" s="83" t="s">
        <v>145</v>
      </c>
      <c r="B7" s="55"/>
      <c r="C7" s="55"/>
    </row>
    <row r="8" spans="1:3" x14ac:dyDescent="0.25">
      <c r="A8" s="84" t="s">
        <v>146</v>
      </c>
      <c r="B8" s="85" t="s">
        <v>147</v>
      </c>
      <c r="C8" s="86" t="s">
        <v>148</v>
      </c>
    </row>
    <row r="9" spans="1:3" x14ac:dyDescent="0.25">
      <c r="A9" s="87"/>
      <c r="B9" s="88"/>
      <c r="C9" s="89"/>
    </row>
    <row r="10" spans="1:3" x14ac:dyDescent="0.25">
      <c r="A10" s="65" t="s">
        <v>149</v>
      </c>
      <c r="B10" s="90"/>
      <c r="C10" s="90"/>
    </row>
    <row r="11" spans="1:3" ht="30" x14ac:dyDescent="0.25">
      <c r="A11" s="208" t="s">
        <v>150</v>
      </c>
      <c r="B11" s="208" t="s">
        <v>151</v>
      </c>
      <c r="C11" s="430"/>
    </row>
    <row r="12" spans="1:3" x14ac:dyDescent="0.25">
      <c r="A12" s="25"/>
      <c r="B12" s="208"/>
      <c r="C12" s="430"/>
    </row>
    <row r="13" spans="1:3" ht="45" x14ac:dyDescent="0.25">
      <c r="A13" s="25"/>
      <c r="B13" s="208" t="s">
        <v>152</v>
      </c>
      <c r="C13" s="430"/>
    </row>
    <row r="14" spans="1:3" ht="30" x14ac:dyDescent="0.25">
      <c r="A14" s="209" t="s">
        <v>153</v>
      </c>
      <c r="B14" s="208" t="s">
        <v>154</v>
      </c>
      <c r="C14" s="430"/>
    </row>
    <row r="15" spans="1:3" x14ac:dyDescent="0.25">
      <c r="A15" s="209"/>
      <c r="B15" s="91" t="s">
        <v>155</v>
      </c>
      <c r="C15" s="430"/>
    </row>
    <row r="16" spans="1:3" ht="30" x14ac:dyDescent="0.25">
      <c r="A16" s="209" t="s">
        <v>156</v>
      </c>
      <c r="B16" s="91" t="s">
        <v>157</v>
      </c>
      <c r="C16" s="430"/>
    </row>
    <row r="17" spans="1:3" x14ac:dyDescent="0.25">
      <c r="A17" s="92"/>
      <c r="B17" s="91" t="s">
        <v>158</v>
      </c>
      <c r="C17" s="430"/>
    </row>
    <row r="18" spans="1:3" x14ac:dyDescent="0.25">
      <c r="A18" s="92"/>
      <c r="B18" s="91" t="s">
        <v>159</v>
      </c>
      <c r="C18" s="430"/>
    </row>
    <row r="19" spans="1:3" x14ac:dyDescent="0.25">
      <c r="A19" s="92"/>
      <c r="B19" s="91" t="s">
        <v>160</v>
      </c>
      <c r="C19" s="430"/>
    </row>
    <row r="20" spans="1:3" x14ac:dyDescent="0.25">
      <c r="A20" s="92"/>
      <c r="B20" s="91" t="s">
        <v>161</v>
      </c>
      <c r="C20" s="430"/>
    </row>
    <row r="21" spans="1:3" x14ac:dyDescent="0.25">
      <c r="A21" s="92"/>
      <c r="B21" s="91" t="s">
        <v>162</v>
      </c>
      <c r="C21" s="430"/>
    </row>
    <row r="22" spans="1:3" ht="29.25" x14ac:dyDescent="0.25">
      <c r="A22" s="92"/>
      <c r="B22" s="91" t="s">
        <v>163</v>
      </c>
      <c r="C22" s="430"/>
    </row>
    <row r="23" spans="1:3" x14ac:dyDescent="0.25">
      <c r="A23" s="92"/>
      <c r="B23" s="91" t="s">
        <v>164</v>
      </c>
      <c r="C23" s="430"/>
    </row>
    <row r="24" spans="1:3" x14ac:dyDescent="0.25">
      <c r="A24" s="92"/>
      <c r="B24" s="91" t="s">
        <v>165</v>
      </c>
      <c r="C24" s="430"/>
    </row>
    <row r="25" spans="1:3" x14ac:dyDescent="0.25">
      <c r="A25" s="92"/>
      <c r="B25" s="91" t="s">
        <v>166</v>
      </c>
      <c r="C25" s="430"/>
    </row>
    <row r="26" spans="1:3" x14ac:dyDescent="0.25">
      <c r="A26" s="92"/>
      <c r="B26" s="91" t="s">
        <v>167</v>
      </c>
      <c r="C26" s="430"/>
    </row>
    <row r="27" spans="1:3" x14ac:dyDescent="0.25">
      <c r="A27" s="92"/>
      <c r="B27" s="91"/>
      <c r="C27" s="208"/>
    </row>
    <row r="28" spans="1:3" x14ac:dyDescent="0.25">
      <c r="A28" s="65" t="s">
        <v>168</v>
      </c>
      <c r="B28" s="49"/>
      <c r="C28" s="49"/>
    </row>
    <row r="29" spans="1:3" ht="30" x14ac:dyDescent="0.25">
      <c r="A29" s="429" t="s">
        <v>169</v>
      </c>
      <c r="B29" s="208" t="s">
        <v>170</v>
      </c>
      <c r="C29" s="430"/>
    </row>
    <row r="30" spans="1:3" x14ac:dyDescent="0.25">
      <c r="A30" s="429"/>
      <c r="B30" s="208"/>
      <c r="C30" s="430"/>
    </row>
    <row r="31" spans="1:3" ht="30" x14ac:dyDescent="0.25">
      <c r="A31" s="429"/>
      <c r="B31" s="208" t="s">
        <v>171</v>
      </c>
      <c r="C31" s="430"/>
    </row>
    <row r="32" spans="1:3" x14ac:dyDescent="0.25">
      <c r="A32" s="429"/>
      <c r="B32" s="11"/>
      <c r="C32" s="430"/>
    </row>
    <row r="33" spans="1:3" x14ac:dyDescent="0.25">
      <c r="A33" s="429"/>
      <c r="B33" s="11" t="s">
        <v>172</v>
      </c>
      <c r="C33" s="430"/>
    </row>
    <row r="34" spans="1:3" ht="30" x14ac:dyDescent="0.25">
      <c r="A34" s="429" t="s">
        <v>173</v>
      </c>
      <c r="B34" s="208" t="s">
        <v>174</v>
      </c>
      <c r="C34" s="430"/>
    </row>
    <row r="35" spans="1:3" x14ac:dyDescent="0.25">
      <c r="A35" s="429"/>
      <c r="B35" s="208"/>
      <c r="C35" s="430"/>
    </row>
    <row r="36" spans="1:3" x14ac:dyDescent="0.25">
      <c r="A36" s="429"/>
      <c r="B36" s="11" t="s">
        <v>175</v>
      </c>
      <c r="C36" s="430"/>
    </row>
    <row r="37" spans="1:3" ht="30" x14ac:dyDescent="0.25">
      <c r="A37" s="429" t="s">
        <v>176</v>
      </c>
      <c r="B37" s="208" t="s">
        <v>177</v>
      </c>
      <c r="C37" s="430"/>
    </row>
    <row r="38" spans="1:3" x14ac:dyDescent="0.25">
      <c r="A38" s="429"/>
      <c r="B38" s="208"/>
      <c r="C38" s="430"/>
    </row>
    <row r="39" spans="1:3" x14ac:dyDescent="0.25">
      <c r="A39" s="429"/>
      <c r="B39" s="11" t="s">
        <v>178</v>
      </c>
      <c r="C39" s="430"/>
    </row>
    <row r="40" spans="1:3" ht="30" x14ac:dyDescent="0.25">
      <c r="A40" s="429" t="s">
        <v>179</v>
      </c>
      <c r="B40" s="208" t="s">
        <v>180</v>
      </c>
      <c r="C40" s="430"/>
    </row>
    <row r="41" spans="1:3" x14ac:dyDescent="0.25">
      <c r="A41" s="429"/>
      <c r="B41" s="208"/>
      <c r="C41" s="430"/>
    </row>
    <row r="42" spans="1:3" ht="30" x14ac:dyDescent="0.25">
      <c r="A42" s="429"/>
      <c r="B42" s="11" t="s">
        <v>181</v>
      </c>
      <c r="C42" s="430"/>
    </row>
    <row r="43" spans="1:3" ht="45" x14ac:dyDescent="0.25">
      <c r="A43" s="209" t="s">
        <v>182</v>
      </c>
      <c r="B43" s="208" t="s">
        <v>183</v>
      </c>
      <c r="C43" s="208"/>
    </row>
    <row r="44" spans="1:3" ht="15.75" x14ac:dyDescent="0.25">
      <c r="A44" s="93"/>
      <c r="B44" s="94"/>
      <c r="C44" s="94"/>
    </row>
    <row r="45" spans="1:3" x14ac:dyDescent="0.25">
      <c r="C45" s="104" t="s">
        <v>328</v>
      </c>
    </row>
  </sheetData>
  <mergeCells count="10">
    <mergeCell ref="A37:A39"/>
    <mergeCell ref="C37:C39"/>
    <mergeCell ref="A40:A42"/>
    <mergeCell ref="C40:C42"/>
    <mergeCell ref="C11:C13"/>
    <mergeCell ref="C14:C26"/>
    <mergeCell ref="A29:A33"/>
    <mergeCell ref="C29:C33"/>
    <mergeCell ref="A34:A36"/>
    <mergeCell ref="C34:C36"/>
  </mergeCells>
  <hyperlinks>
    <hyperlink ref="C45" location="Contents!A1" display="To Frontpage"/>
  </hyperlinks>
  <printOptions horizontalCentered="1"/>
  <pageMargins left="0.19685039370078741" right="0.19685039370078741" top="0.74803149606299213" bottom="0.74803149606299213" header="0.31496062992125984" footer="0.31496062992125984"/>
  <pageSetup paperSize="9" scale="48" fitToHeight="0" orientation="portrait" r:id="rId1"/>
  <headerFooter scaleWithDoc="0" alignWithMargins="0">
    <oddFooter>&amp;R&amp;8BRFkredit ECBC Label Template, 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pageSetUpPr fitToPage="1"/>
  </sheetPr>
  <dimension ref="A7:O58"/>
  <sheetViews>
    <sheetView showGridLines="0" zoomScale="85" zoomScaleNormal="85" workbookViewId="0"/>
  </sheetViews>
  <sheetFormatPr defaultRowHeight="15" x14ac:dyDescent="0.25"/>
  <cols>
    <col min="1" max="1" width="42.28515625" style="43" customWidth="1"/>
    <col min="2" max="3" width="9.140625" style="43" customWidth="1"/>
    <col min="4" max="5" width="9.7109375" style="43" bestFit="1" customWidth="1"/>
    <col min="6" max="6" width="10.42578125" style="43" bestFit="1" customWidth="1"/>
    <col min="7" max="14" width="9.140625" style="43"/>
    <col min="15" max="15" width="9.140625" style="43" customWidth="1"/>
    <col min="16" max="16384" width="9.140625" style="43"/>
  </cols>
  <sheetData>
    <row r="7" spans="1:15" ht="15.75" x14ac:dyDescent="0.25">
      <c r="A7" s="257" t="s">
        <v>234</v>
      </c>
      <c r="B7" s="256"/>
      <c r="C7" s="256"/>
      <c r="D7" s="252"/>
      <c r="E7" s="252"/>
      <c r="F7" s="252"/>
      <c r="G7" s="252"/>
      <c r="H7" s="252"/>
      <c r="I7" s="252"/>
      <c r="J7" s="252"/>
      <c r="K7" s="252"/>
      <c r="L7" s="252"/>
      <c r="M7" s="252"/>
      <c r="N7" s="252"/>
      <c r="O7" s="252"/>
    </row>
    <row r="8" spans="1:15" x14ac:dyDescent="0.25">
      <c r="A8" s="255" t="s">
        <v>235</v>
      </c>
      <c r="B8" s="432" t="s">
        <v>236</v>
      </c>
      <c r="C8" s="432"/>
      <c r="D8" s="432"/>
      <c r="E8" s="432"/>
      <c r="F8" s="432"/>
      <c r="G8" s="432"/>
      <c r="H8" s="432"/>
      <c r="I8" s="432"/>
      <c r="J8" s="432"/>
      <c r="K8" s="432"/>
      <c r="L8" s="432"/>
      <c r="M8" s="432"/>
      <c r="N8" s="432"/>
      <c r="O8" s="432"/>
    </row>
    <row r="9" spans="1:15" x14ac:dyDescent="0.25">
      <c r="A9" s="255"/>
      <c r="B9" s="433" t="s">
        <v>237</v>
      </c>
      <c r="C9" s="433"/>
      <c r="D9" s="433"/>
      <c r="E9" s="433"/>
      <c r="F9" s="433"/>
      <c r="G9" s="433"/>
      <c r="H9" s="433"/>
      <c r="I9" s="433"/>
      <c r="J9" s="433"/>
      <c r="K9" s="433"/>
      <c r="L9" s="433"/>
      <c r="M9" s="433"/>
      <c r="N9" s="433"/>
      <c r="O9" s="433"/>
    </row>
    <row r="10" spans="1:15" ht="15.75" thickBot="1" x14ac:dyDescent="0.3">
      <c r="A10" s="254"/>
      <c r="B10" s="253"/>
      <c r="C10" s="253"/>
      <c r="D10" s="252"/>
      <c r="E10" s="252"/>
      <c r="F10" s="252"/>
      <c r="G10" s="252"/>
      <c r="H10" s="252"/>
      <c r="I10" s="252"/>
      <c r="J10" s="252"/>
      <c r="K10" s="252"/>
      <c r="L10" s="252"/>
      <c r="M10" s="252"/>
      <c r="N10" s="252"/>
      <c r="O10" s="252"/>
    </row>
    <row r="11" spans="1:15" ht="15.75" thickBot="1" x14ac:dyDescent="0.3">
      <c r="A11" s="249" t="s">
        <v>238</v>
      </c>
      <c r="B11" s="445"/>
      <c r="C11" s="446"/>
      <c r="D11" s="446"/>
      <c r="E11" s="446"/>
      <c r="F11" s="446"/>
      <c r="G11" s="446"/>
      <c r="H11" s="446"/>
      <c r="I11" s="446"/>
      <c r="J11" s="446"/>
      <c r="K11" s="446"/>
      <c r="L11" s="446"/>
      <c r="M11" s="446"/>
      <c r="N11" s="446"/>
      <c r="O11" s="447"/>
    </row>
    <row r="12" spans="1:15" x14ac:dyDescent="0.25">
      <c r="A12" s="251" t="s">
        <v>239</v>
      </c>
      <c r="B12" s="434"/>
      <c r="C12" s="434"/>
      <c r="D12" s="434"/>
      <c r="E12" s="434"/>
      <c r="F12" s="434"/>
      <c r="G12" s="434"/>
      <c r="H12" s="434"/>
      <c r="I12" s="434"/>
      <c r="J12" s="434"/>
      <c r="K12" s="434"/>
      <c r="L12" s="434"/>
      <c r="M12" s="434"/>
      <c r="N12" s="434"/>
      <c r="O12" s="435"/>
    </row>
    <row r="13" spans="1:15" x14ac:dyDescent="0.25">
      <c r="A13" s="250" t="s">
        <v>240</v>
      </c>
      <c r="B13" s="436"/>
      <c r="C13" s="436"/>
      <c r="D13" s="436"/>
      <c r="E13" s="436"/>
      <c r="F13" s="436"/>
      <c r="G13" s="436"/>
      <c r="H13" s="436"/>
      <c r="I13" s="436"/>
      <c r="J13" s="436"/>
      <c r="K13" s="436"/>
      <c r="L13" s="436"/>
      <c r="M13" s="436"/>
      <c r="N13" s="436"/>
      <c r="O13" s="437"/>
    </row>
    <row r="14" spans="1:15" ht="15.75" thickBot="1" x14ac:dyDescent="0.3">
      <c r="A14" s="248"/>
      <c r="B14" s="438"/>
      <c r="C14" s="438"/>
      <c r="D14" s="438"/>
      <c r="E14" s="438"/>
      <c r="F14" s="438"/>
      <c r="G14" s="438"/>
      <c r="H14" s="438"/>
      <c r="I14" s="438"/>
      <c r="J14" s="438"/>
      <c r="K14" s="438"/>
      <c r="L14" s="438"/>
      <c r="M14" s="438"/>
      <c r="N14" s="438"/>
      <c r="O14" s="439"/>
    </row>
    <row r="15" spans="1:15" ht="15" customHeight="1" thickBot="1" x14ac:dyDescent="0.3">
      <c r="A15" s="249" t="s">
        <v>184</v>
      </c>
      <c r="B15" s="440" t="s">
        <v>185</v>
      </c>
      <c r="C15" s="440"/>
      <c r="D15" s="440"/>
      <c r="E15" s="440"/>
      <c r="F15" s="440"/>
      <c r="G15" s="440"/>
      <c r="H15" s="440"/>
      <c r="I15" s="440"/>
      <c r="J15" s="440"/>
      <c r="K15" s="440"/>
      <c r="L15" s="440"/>
      <c r="M15" s="440"/>
      <c r="N15" s="440"/>
      <c r="O15" s="441"/>
    </row>
    <row r="16" spans="1:15" ht="231.75" customHeight="1" thickBot="1" x14ac:dyDescent="0.3">
      <c r="A16" s="248" t="s">
        <v>186</v>
      </c>
      <c r="B16" s="442" t="s">
        <v>374</v>
      </c>
      <c r="C16" s="443"/>
      <c r="D16" s="443"/>
      <c r="E16" s="443"/>
      <c r="F16" s="443"/>
      <c r="G16" s="443"/>
      <c r="H16" s="443"/>
      <c r="I16" s="443"/>
      <c r="J16" s="443"/>
      <c r="K16" s="443"/>
      <c r="L16" s="443"/>
      <c r="M16" s="443"/>
      <c r="N16" s="443"/>
      <c r="O16" s="444"/>
    </row>
    <row r="17" spans="1:15" ht="15" customHeight="1" x14ac:dyDescent="0.25">
      <c r="A17" s="217"/>
      <c r="B17" s="247"/>
      <c r="C17" s="246"/>
      <c r="D17" s="246"/>
      <c r="E17" s="246"/>
      <c r="F17" s="246"/>
      <c r="G17" s="246"/>
      <c r="H17" s="246"/>
      <c r="I17" s="246"/>
      <c r="J17" s="246"/>
      <c r="K17" s="246"/>
      <c r="L17" s="246"/>
      <c r="M17" s="246"/>
      <c r="N17" s="246"/>
      <c r="O17" s="245"/>
    </row>
    <row r="18" spans="1:15" x14ac:dyDescent="0.25">
      <c r="A18" s="235"/>
      <c r="B18" s="244"/>
      <c r="C18" s="243"/>
      <c r="D18" s="243"/>
      <c r="E18" s="243"/>
      <c r="F18" s="243"/>
      <c r="G18" s="243"/>
      <c r="H18" s="243"/>
      <c r="I18" s="243"/>
      <c r="J18" s="243"/>
      <c r="K18" s="243"/>
      <c r="L18" s="243"/>
      <c r="M18" s="243"/>
      <c r="N18" s="243"/>
      <c r="O18" s="242"/>
    </row>
    <row r="19" spans="1:15" x14ac:dyDescent="0.25">
      <c r="A19" s="431" t="s">
        <v>187</v>
      </c>
      <c r="B19" s="241" t="s">
        <v>373</v>
      </c>
      <c r="C19" s="240"/>
      <c r="D19" s="240"/>
      <c r="E19" s="240"/>
      <c r="F19" s="240"/>
      <c r="G19" s="240"/>
      <c r="H19" s="240"/>
      <c r="I19" s="240"/>
      <c r="J19" s="240"/>
      <c r="K19" s="240"/>
      <c r="L19" s="240"/>
      <c r="M19" s="240"/>
      <c r="N19" s="240"/>
      <c r="O19" s="239"/>
    </row>
    <row r="20" spans="1:15" x14ac:dyDescent="0.25">
      <c r="A20" s="431"/>
      <c r="B20" s="238"/>
      <c r="C20" s="237"/>
      <c r="D20" s="237"/>
      <c r="E20" s="237"/>
      <c r="F20" s="237"/>
      <c r="G20" s="237"/>
      <c r="H20" s="237"/>
      <c r="I20" s="237"/>
      <c r="J20" s="237"/>
      <c r="K20" s="237"/>
      <c r="L20" s="237"/>
      <c r="M20" s="237"/>
      <c r="N20" s="237"/>
      <c r="O20" s="236"/>
    </row>
    <row r="21" spans="1:15" x14ac:dyDescent="0.25">
      <c r="A21" s="431"/>
      <c r="B21" s="230" t="s">
        <v>366</v>
      </c>
      <c r="C21" s="215"/>
      <c r="D21" s="226"/>
      <c r="E21" s="219"/>
      <c r="F21" s="215"/>
      <c r="G21" s="215"/>
      <c r="H21" s="215"/>
      <c r="I21" s="215"/>
      <c r="J21" s="215"/>
      <c r="K21" s="215"/>
      <c r="L21" s="215"/>
      <c r="M21" s="215"/>
      <c r="N21" s="215"/>
      <c r="O21" s="214"/>
    </row>
    <row r="22" spans="1:15" x14ac:dyDescent="0.25">
      <c r="A22" s="235"/>
      <c r="B22" s="229" t="s">
        <v>372</v>
      </c>
      <c r="C22" s="215"/>
      <c r="D22" s="226"/>
      <c r="E22" s="219"/>
      <c r="F22" s="215"/>
      <c r="G22" s="215"/>
      <c r="H22" s="215"/>
      <c r="I22" s="215"/>
      <c r="J22" s="215"/>
      <c r="K22" s="215"/>
      <c r="L22" s="215"/>
      <c r="M22" s="215"/>
      <c r="N22" s="215"/>
      <c r="O22" s="214"/>
    </row>
    <row r="23" spans="1:15" x14ac:dyDescent="0.25">
      <c r="A23" s="217"/>
      <c r="B23" s="234"/>
      <c r="C23" s="215"/>
      <c r="D23" s="226"/>
      <c r="E23" s="219"/>
      <c r="F23" s="215"/>
      <c r="G23" s="215"/>
      <c r="H23" s="215"/>
      <c r="I23" s="215"/>
      <c r="J23" s="215"/>
      <c r="K23" s="215"/>
      <c r="L23" s="215"/>
      <c r="M23" s="215"/>
      <c r="N23" s="215"/>
      <c r="O23" s="214"/>
    </row>
    <row r="24" spans="1:15" ht="15" customHeight="1" x14ac:dyDescent="0.25">
      <c r="A24" s="217"/>
      <c r="B24" s="216"/>
      <c r="C24" s="394" t="s">
        <v>368</v>
      </c>
      <c r="D24" s="223"/>
      <c r="E24" s="223"/>
      <c r="F24" s="223"/>
      <c r="G24" s="223"/>
      <c r="H24" s="223"/>
      <c r="I24" s="223"/>
      <c r="J24" s="223"/>
      <c r="K24" s="223"/>
      <c r="L24" s="215"/>
      <c r="M24" s="215"/>
      <c r="N24" s="215"/>
      <c r="O24" s="214"/>
    </row>
    <row r="25" spans="1:15" x14ac:dyDescent="0.25">
      <c r="A25" s="217"/>
      <c r="B25" s="216"/>
      <c r="C25" s="215"/>
      <c r="D25" s="215"/>
      <c r="E25" s="215"/>
      <c r="F25" s="215"/>
      <c r="G25" s="215"/>
      <c r="H25" s="215"/>
      <c r="I25" s="215"/>
      <c r="J25" s="215"/>
      <c r="K25" s="215"/>
      <c r="L25" s="215"/>
      <c r="M25" s="215"/>
      <c r="N25" s="215"/>
      <c r="O25" s="214"/>
    </row>
    <row r="26" spans="1:15" ht="15.75" thickBot="1" x14ac:dyDescent="0.3">
      <c r="A26" s="217"/>
      <c r="B26" s="222" t="s">
        <v>362</v>
      </c>
      <c r="C26" s="221" t="s">
        <v>361</v>
      </c>
      <c r="D26" s="221" t="s">
        <v>360</v>
      </c>
      <c r="E26" s="221" t="s">
        <v>359</v>
      </c>
      <c r="F26" s="221" t="s">
        <v>358</v>
      </c>
      <c r="G26" s="221" t="s">
        <v>357</v>
      </c>
      <c r="H26" s="221" t="s">
        <v>356</v>
      </c>
      <c r="I26" s="221" t="s">
        <v>355</v>
      </c>
      <c r="J26" s="221" t="s">
        <v>354</v>
      </c>
      <c r="K26" s="221" t="s">
        <v>353</v>
      </c>
      <c r="L26" s="215"/>
      <c r="M26" s="215"/>
      <c r="N26" s="215"/>
      <c r="O26" s="214"/>
    </row>
    <row r="27" spans="1:15" x14ac:dyDescent="0.25">
      <c r="A27" s="217"/>
      <c r="B27" s="233">
        <v>266666.66666666669</v>
      </c>
      <c r="C27" s="232">
        <v>266666.66666666669</v>
      </c>
      <c r="D27" s="232">
        <v>266666.66666666669</v>
      </c>
      <c r="E27" s="232">
        <v>133333.33333333334</v>
      </c>
      <c r="F27" s="232">
        <v>66666.666666666672</v>
      </c>
      <c r="G27" s="218" t="s">
        <v>352</v>
      </c>
      <c r="H27" s="218" t="s">
        <v>352</v>
      </c>
      <c r="I27" s="218" t="s">
        <v>352</v>
      </c>
      <c r="J27" s="218" t="s">
        <v>352</v>
      </c>
      <c r="K27" s="218" t="s">
        <v>352</v>
      </c>
      <c r="L27" s="215"/>
      <c r="M27" s="215"/>
      <c r="N27" s="215"/>
      <c r="O27" s="214"/>
    </row>
    <row r="28" spans="1:15" x14ac:dyDescent="0.25">
      <c r="A28" s="217"/>
      <c r="B28" s="233"/>
      <c r="C28" s="232"/>
      <c r="D28" s="232"/>
      <c r="E28" s="232"/>
      <c r="F28" s="232"/>
      <c r="G28" s="218"/>
      <c r="H28" s="218"/>
      <c r="I28" s="218"/>
      <c r="J28" s="218"/>
      <c r="K28" s="218"/>
      <c r="L28" s="215"/>
      <c r="M28" s="215"/>
      <c r="N28" s="215"/>
      <c r="O28" s="214"/>
    </row>
    <row r="29" spans="1:15" x14ac:dyDescent="0.25">
      <c r="A29" s="217"/>
      <c r="B29" s="233"/>
      <c r="C29" s="232"/>
      <c r="D29" s="232"/>
      <c r="E29" s="232"/>
      <c r="F29" s="232"/>
      <c r="G29" s="218"/>
      <c r="H29" s="218"/>
      <c r="I29" s="218"/>
      <c r="J29" s="218"/>
      <c r="K29" s="218"/>
      <c r="L29" s="215"/>
      <c r="M29" s="215"/>
      <c r="N29" s="215"/>
      <c r="O29" s="214"/>
    </row>
    <row r="30" spans="1:15" x14ac:dyDescent="0.25">
      <c r="A30" s="217"/>
      <c r="B30" s="233"/>
      <c r="C30" s="232"/>
      <c r="D30" s="232"/>
      <c r="E30" s="232"/>
      <c r="F30" s="232"/>
      <c r="G30" s="218"/>
      <c r="H30" s="218"/>
      <c r="I30" s="218"/>
      <c r="J30" s="218"/>
      <c r="K30" s="218"/>
      <c r="L30" s="215"/>
      <c r="M30" s="215"/>
      <c r="N30" s="215"/>
      <c r="O30" s="214"/>
    </row>
    <row r="31" spans="1:15" x14ac:dyDescent="0.25">
      <c r="A31" s="217"/>
      <c r="B31" s="216" t="s">
        <v>371</v>
      </c>
      <c r="C31" s="232"/>
      <c r="D31" s="232"/>
      <c r="E31" s="232"/>
      <c r="F31" s="232"/>
      <c r="G31" s="218"/>
      <c r="H31" s="218"/>
      <c r="I31" s="218"/>
      <c r="J31" s="218"/>
      <c r="K31" s="218"/>
      <c r="L31" s="215"/>
      <c r="M31" s="215"/>
      <c r="N31" s="215"/>
      <c r="O31" s="214"/>
    </row>
    <row r="32" spans="1:15" x14ac:dyDescent="0.25">
      <c r="A32" s="217"/>
      <c r="B32" s="216"/>
      <c r="C32" s="232"/>
      <c r="D32" s="232"/>
      <c r="E32" s="232"/>
      <c r="F32" s="232"/>
      <c r="G32" s="218"/>
      <c r="H32" s="218"/>
      <c r="I32" s="218"/>
      <c r="J32" s="218"/>
      <c r="K32" s="218"/>
      <c r="L32" s="215"/>
      <c r="M32" s="215"/>
      <c r="N32" s="215"/>
      <c r="O32" s="214"/>
    </row>
    <row r="33" spans="1:15" x14ac:dyDescent="0.25">
      <c r="A33" s="217"/>
      <c r="B33" s="230" t="s">
        <v>366</v>
      </c>
      <c r="C33" s="215"/>
      <c r="D33" s="215"/>
      <c r="E33" s="215"/>
      <c r="F33" s="215"/>
      <c r="G33" s="215"/>
      <c r="H33" s="215"/>
      <c r="I33" s="215"/>
      <c r="J33" s="215"/>
      <c r="K33" s="215"/>
      <c r="L33" s="215"/>
      <c r="M33" s="215"/>
      <c r="N33" s="215"/>
      <c r="O33" s="214"/>
    </row>
    <row r="34" spans="1:15" x14ac:dyDescent="0.25">
      <c r="A34" s="217"/>
      <c r="B34" s="229" t="s">
        <v>370</v>
      </c>
      <c r="C34" s="215"/>
      <c r="D34" s="215"/>
      <c r="E34" s="215"/>
      <c r="F34" s="215"/>
      <c r="G34" s="215"/>
      <c r="H34" s="215"/>
      <c r="I34" s="215"/>
      <c r="J34" s="215"/>
      <c r="K34" s="215"/>
      <c r="L34" s="215"/>
      <c r="M34" s="215"/>
      <c r="N34" s="215"/>
      <c r="O34" s="214"/>
    </row>
    <row r="35" spans="1:15" x14ac:dyDescent="0.25">
      <c r="A35" s="217"/>
      <c r="B35" s="216" t="s">
        <v>369</v>
      </c>
      <c r="C35" s="224"/>
      <c r="D35" s="224"/>
      <c r="E35" s="224"/>
      <c r="F35" s="224"/>
      <c r="G35" s="224"/>
      <c r="H35" s="224"/>
      <c r="I35" s="224"/>
      <c r="J35" s="224"/>
      <c r="K35" s="224"/>
      <c r="L35" s="215"/>
      <c r="M35" s="215"/>
      <c r="N35" s="215"/>
      <c r="O35" s="214"/>
    </row>
    <row r="36" spans="1:15" x14ac:dyDescent="0.25">
      <c r="A36" s="217"/>
      <c r="B36" s="225"/>
      <c r="C36" s="224"/>
      <c r="D36" s="224"/>
      <c r="E36" s="224"/>
      <c r="F36" s="224"/>
      <c r="G36" s="224"/>
      <c r="H36" s="224"/>
      <c r="I36" s="224"/>
      <c r="J36" s="224"/>
      <c r="K36" s="224"/>
      <c r="L36" s="215"/>
      <c r="M36" s="215"/>
      <c r="N36" s="215"/>
      <c r="O36" s="214"/>
    </row>
    <row r="37" spans="1:15" ht="15" customHeight="1" x14ac:dyDescent="0.25">
      <c r="A37" s="217"/>
      <c r="B37" s="216"/>
      <c r="C37" s="394" t="s">
        <v>368</v>
      </c>
      <c r="D37" s="223"/>
      <c r="E37" s="223"/>
      <c r="F37" s="223"/>
      <c r="G37" s="223"/>
      <c r="H37" s="223"/>
      <c r="I37" s="223"/>
      <c r="J37" s="223"/>
      <c r="K37" s="223"/>
      <c r="L37" s="215"/>
      <c r="M37" s="215"/>
      <c r="N37" s="215"/>
      <c r="O37" s="214"/>
    </row>
    <row r="38" spans="1:15" x14ac:dyDescent="0.25">
      <c r="A38" s="217"/>
      <c r="B38" s="216"/>
      <c r="C38" s="215"/>
      <c r="D38" s="215"/>
      <c r="E38" s="215"/>
      <c r="F38" s="215"/>
      <c r="G38" s="215"/>
      <c r="H38" s="215"/>
      <c r="I38" s="215"/>
      <c r="J38" s="215"/>
      <c r="K38" s="215"/>
      <c r="L38" s="215"/>
      <c r="M38" s="215"/>
      <c r="N38" s="215"/>
      <c r="O38" s="214"/>
    </row>
    <row r="39" spans="1:15" ht="15.75" thickBot="1" x14ac:dyDescent="0.3">
      <c r="A39" s="217"/>
      <c r="B39" s="222" t="s">
        <v>362</v>
      </c>
      <c r="C39" s="221" t="s">
        <v>361</v>
      </c>
      <c r="D39" s="221" t="s">
        <v>360</v>
      </c>
      <c r="E39" s="221" t="s">
        <v>359</v>
      </c>
      <c r="F39" s="221" t="s">
        <v>358</v>
      </c>
      <c r="G39" s="221" t="s">
        <v>357</v>
      </c>
      <c r="H39" s="221" t="s">
        <v>356</v>
      </c>
      <c r="I39" s="221" t="s">
        <v>355</v>
      </c>
      <c r="J39" s="221" t="s">
        <v>354</v>
      </c>
      <c r="K39" s="221" t="s">
        <v>353</v>
      </c>
      <c r="L39" s="215"/>
      <c r="M39" s="215"/>
      <c r="N39" s="215"/>
      <c r="O39" s="214"/>
    </row>
    <row r="40" spans="1:15" x14ac:dyDescent="0.25">
      <c r="A40" s="217"/>
      <c r="B40" s="220" t="s">
        <v>352</v>
      </c>
      <c r="C40" s="218" t="s">
        <v>352</v>
      </c>
      <c r="D40" s="231">
        <v>571428.57142857148</v>
      </c>
      <c r="E40" s="231">
        <v>285714.28571428574</v>
      </c>
      <c r="F40" s="231">
        <v>142857.14285714287</v>
      </c>
      <c r="G40" s="218" t="s">
        <v>352</v>
      </c>
      <c r="H40" s="218" t="s">
        <v>352</v>
      </c>
      <c r="I40" s="218" t="s">
        <v>352</v>
      </c>
      <c r="J40" s="218" t="s">
        <v>352</v>
      </c>
      <c r="K40" s="218" t="s">
        <v>352</v>
      </c>
      <c r="L40" s="215"/>
      <c r="M40" s="215"/>
      <c r="N40" s="215"/>
      <c r="O40" s="214"/>
    </row>
    <row r="41" spans="1:15" x14ac:dyDescent="0.25">
      <c r="A41" s="217"/>
      <c r="B41" s="216"/>
      <c r="C41" s="215"/>
      <c r="D41" s="215"/>
      <c r="E41" s="215"/>
      <c r="F41" s="215"/>
      <c r="G41" s="215"/>
      <c r="H41" s="215"/>
      <c r="I41" s="215"/>
      <c r="J41" s="215"/>
      <c r="K41" s="215"/>
      <c r="L41" s="215"/>
      <c r="M41" s="215"/>
      <c r="N41" s="215"/>
      <c r="O41" s="214"/>
    </row>
    <row r="42" spans="1:15" x14ac:dyDescent="0.25">
      <c r="A42" s="217"/>
      <c r="B42" s="216"/>
      <c r="C42" s="215"/>
      <c r="D42" s="215"/>
      <c r="E42" s="215"/>
      <c r="F42" s="215"/>
      <c r="G42" s="215"/>
      <c r="H42" s="215"/>
      <c r="I42" s="215"/>
      <c r="J42" s="215"/>
      <c r="K42" s="215"/>
      <c r="L42" s="215"/>
      <c r="M42" s="215"/>
      <c r="N42" s="215"/>
      <c r="O42" s="214"/>
    </row>
    <row r="43" spans="1:15" x14ac:dyDescent="0.25">
      <c r="A43" s="217"/>
      <c r="B43" s="216" t="s">
        <v>367</v>
      </c>
      <c r="C43" s="215"/>
      <c r="D43" s="215"/>
      <c r="E43" s="215"/>
      <c r="F43" s="215"/>
      <c r="G43" s="215"/>
      <c r="H43" s="215"/>
      <c r="I43" s="215"/>
      <c r="J43" s="215"/>
      <c r="K43" s="215"/>
      <c r="L43" s="215"/>
      <c r="M43" s="215"/>
      <c r="N43" s="215"/>
      <c r="O43" s="214"/>
    </row>
    <row r="44" spans="1:15" x14ac:dyDescent="0.25">
      <c r="A44" s="217"/>
      <c r="B44" s="216"/>
      <c r="C44" s="215"/>
      <c r="D44" s="215"/>
      <c r="E44" s="215"/>
      <c r="F44" s="215"/>
      <c r="G44" s="215"/>
      <c r="H44" s="215"/>
      <c r="I44" s="215"/>
      <c r="J44" s="215"/>
      <c r="K44" s="215"/>
      <c r="L44" s="215"/>
      <c r="M44" s="215"/>
      <c r="N44" s="215"/>
      <c r="O44" s="214"/>
    </row>
    <row r="45" spans="1:15" x14ac:dyDescent="0.25">
      <c r="A45" s="217"/>
      <c r="B45" s="230" t="s">
        <v>366</v>
      </c>
      <c r="C45" s="215"/>
      <c r="D45" s="215"/>
      <c r="E45" s="215"/>
      <c r="F45" s="215"/>
      <c r="G45" s="215"/>
      <c r="H45" s="215"/>
      <c r="I45" s="215"/>
      <c r="J45" s="215"/>
      <c r="K45" s="215"/>
      <c r="L45" s="215"/>
      <c r="M45" s="215"/>
      <c r="N45" s="215"/>
      <c r="O45" s="214"/>
    </row>
    <row r="46" spans="1:15" x14ac:dyDescent="0.25">
      <c r="A46" s="217"/>
      <c r="B46" s="216" t="s">
        <v>365</v>
      </c>
      <c r="C46" s="215"/>
      <c r="D46" s="215"/>
      <c r="E46" s="215"/>
      <c r="F46" s="215"/>
      <c r="G46" s="215"/>
      <c r="H46" s="215"/>
      <c r="I46" s="215"/>
      <c r="J46" s="215"/>
      <c r="K46" s="215"/>
      <c r="L46" s="215"/>
      <c r="M46" s="215"/>
      <c r="N46" s="215"/>
      <c r="O46" s="214"/>
    </row>
    <row r="47" spans="1:15" x14ac:dyDescent="0.25">
      <c r="A47" s="217"/>
      <c r="B47" s="229" t="s">
        <v>364</v>
      </c>
      <c r="C47" s="224"/>
      <c r="D47" s="224"/>
      <c r="E47" s="224"/>
      <c r="F47" s="224"/>
      <c r="G47" s="224"/>
      <c r="H47" s="224"/>
      <c r="I47" s="224"/>
      <c r="J47" s="224"/>
      <c r="K47" s="224"/>
      <c r="L47" s="215"/>
      <c r="M47" s="215"/>
      <c r="N47" s="215"/>
      <c r="O47" s="214"/>
    </row>
    <row r="48" spans="1:15" x14ac:dyDescent="0.25">
      <c r="A48" s="217"/>
      <c r="B48" s="229"/>
      <c r="C48" s="224"/>
      <c r="D48" s="224"/>
      <c r="E48" s="224"/>
      <c r="F48" s="224"/>
      <c r="G48" s="224"/>
      <c r="H48" s="224"/>
      <c r="I48" s="224"/>
      <c r="J48" s="224"/>
      <c r="K48" s="224"/>
      <c r="L48" s="215"/>
      <c r="M48" s="215"/>
      <c r="N48" s="215"/>
      <c r="O48" s="214"/>
    </row>
    <row r="49" spans="1:15" x14ac:dyDescent="0.25">
      <c r="A49" s="217"/>
      <c r="B49" s="228"/>
      <c r="C49" s="227"/>
      <c r="D49" s="226"/>
      <c r="E49" s="226"/>
      <c r="F49" s="224"/>
      <c r="G49" s="224"/>
      <c r="H49" s="224"/>
      <c r="I49" s="224"/>
      <c r="J49" s="224"/>
      <c r="K49" s="224"/>
      <c r="L49" s="215"/>
      <c r="M49" s="215"/>
      <c r="N49" s="215"/>
      <c r="O49" s="214"/>
    </row>
    <row r="50" spans="1:15" x14ac:dyDescent="0.25">
      <c r="A50" s="217"/>
      <c r="B50" s="225"/>
      <c r="C50" s="224"/>
      <c r="D50" s="224"/>
      <c r="E50" s="224"/>
      <c r="F50" s="224"/>
      <c r="G50" s="224"/>
      <c r="H50" s="224"/>
      <c r="I50" s="224"/>
      <c r="J50" s="224"/>
      <c r="K50" s="224"/>
      <c r="L50" s="215"/>
      <c r="M50" s="215"/>
      <c r="N50" s="215"/>
      <c r="O50" s="214"/>
    </row>
    <row r="51" spans="1:15" ht="15" customHeight="1" x14ac:dyDescent="0.25">
      <c r="A51" s="217"/>
      <c r="B51" s="216"/>
      <c r="C51" s="394" t="s">
        <v>363</v>
      </c>
      <c r="D51" s="223"/>
      <c r="E51" s="223"/>
      <c r="F51" s="223"/>
      <c r="G51" s="223"/>
      <c r="H51" s="223"/>
      <c r="I51" s="223"/>
      <c r="J51" s="223"/>
      <c r="K51" s="223"/>
      <c r="L51" s="215"/>
      <c r="M51" s="215"/>
      <c r="N51" s="215"/>
      <c r="O51" s="214"/>
    </row>
    <row r="52" spans="1:15" x14ac:dyDescent="0.25">
      <c r="A52" s="217"/>
      <c r="B52" s="216"/>
      <c r="C52" s="215"/>
      <c r="D52" s="215"/>
      <c r="E52" s="215"/>
      <c r="F52" s="215"/>
      <c r="G52" s="215"/>
      <c r="H52" s="215"/>
      <c r="I52" s="215"/>
      <c r="J52" s="215"/>
      <c r="K52" s="215"/>
      <c r="L52" s="215"/>
      <c r="M52" s="215"/>
      <c r="N52" s="215"/>
      <c r="O52" s="214"/>
    </row>
    <row r="53" spans="1:15" ht="15.75" thickBot="1" x14ac:dyDescent="0.3">
      <c r="A53" s="217"/>
      <c r="B53" s="222" t="s">
        <v>362</v>
      </c>
      <c r="C53" s="221" t="s">
        <v>361</v>
      </c>
      <c r="D53" s="221" t="s">
        <v>360</v>
      </c>
      <c r="E53" s="221" t="s">
        <v>359</v>
      </c>
      <c r="F53" s="221" t="s">
        <v>358</v>
      </c>
      <c r="G53" s="221" t="s">
        <v>357</v>
      </c>
      <c r="H53" s="221" t="s">
        <v>356</v>
      </c>
      <c r="I53" s="221" t="s">
        <v>355</v>
      </c>
      <c r="J53" s="221" t="s">
        <v>354</v>
      </c>
      <c r="K53" s="221" t="s">
        <v>353</v>
      </c>
      <c r="L53" s="215"/>
      <c r="M53" s="215"/>
      <c r="N53" s="215"/>
      <c r="O53" s="214"/>
    </row>
    <row r="54" spans="1:15" x14ac:dyDescent="0.25">
      <c r="A54" s="217"/>
      <c r="B54" s="220" t="s">
        <v>352</v>
      </c>
      <c r="C54" s="218" t="s">
        <v>352</v>
      </c>
      <c r="D54" s="218" t="s">
        <v>352</v>
      </c>
      <c r="E54" s="218" t="s">
        <v>352</v>
      </c>
      <c r="F54" s="219">
        <v>1000000</v>
      </c>
      <c r="G54" s="218" t="s">
        <v>352</v>
      </c>
      <c r="H54" s="218" t="s">
        <v>352</v>
      </c>
      <c r="I54" s="218" t="s">
        <v>352</v>
      </c>
      <c r="J54" s="218" t="s">
        <v>352</v>
      </c>
      <c r="K54" s="218" t="s">
        <v>352</v>
      </c>
      <c r="L54" s="215"/>
      <c r="M54" s="215"/>
      <c r="N54" s="215"/>
      <c r="O54" s="214"/>
    </row>
    <row r="55" spans="1:15" x14ac:dyDescent="0.25">
      <c r="A55" s="217"/>
      <c r="B55" s="216"/>
      <c r="C55" s="215"/>
      <c r="D55" s="215"/>
      <c r="E55" s="215"/>
      <c r="F55" s="215"/>
      <c r="G55" s="215"/>
      <c r="H55" s="215"/>
      <c r="I55" s="215"/>
      <c r="J55" s="215"/>
      <c r="K55" s="215"/>
      <c r="L55" s="215"/>
      <c r="M55" s="215"/>
      <c r="N55" s="215"/>
      <c r="O55" s="214"/>
    </row>
    <row r="56" spans="1:15" ht="15" customHeight="1" thickBot="1" x14ac:dyDescent="0.3">
      <c r="A56" s="213"/>
      <c r="B56" s="212"/>
      <c r="C56" s="211"/>
      <c r="D56" s="211"/>
      <c r="E56" s="211"/>
      <c r="F56" s="211"/>
      <c r="G56" s="211"/>
      <c r="H56" s="211"/>
      <c r="I56" s="211"/>
      <c r="J56" s="211"/>
      <c r="K56" s="211"/>
      <c r="L56" s="211"/>
      <c r="M56" s="211"/>
      <c r="N56" s="211"/>
      <c r="O56" s="210"/>
    </row>
    <row r="57" spans="1:15" ht="15.75" x14ac:dyDescent="0.25">
      <c r="A57" s="93"/>
      <c r="B57" s="94"/>
      <c r="C57" s="94"/>
    </row>
    <row r="58" spans="1:15" x14ac:dyDescent="0.25">
      <c r="O58" s="104" t="s">
        <v>328</v>
      </c>
    </row>
  </sheetData>
  <mergeCells count="7">
    <mergeCell ref="A19:A21"/>
    <mergeCell ref="B8:O8"/>
    <mergeCell ref="B9:O9"/>
    <mergeCell ref="B12:O14"/>
    <mergeCell ref="B15:O15"/>
    <mergeCell ref="B16:O16"/>
    <mergeCell ref="B11:O11"/>
  </mergeCells>
  <hyperlinks>
    <hyperlink ref="O58" location="Contents!A1" display="To Frontpage"/>
    <hyperlink ref="B15:C15" r:id="rId1" display="Legal framework for valuation and LTV-calculation follow the rules of the Danish FSA - Bekendtgørelse nr. 687 af 20. juni 2007"/>
  </hyperlinks>
  <printOptions horizontalCentered="1"/>
  <pageMargins left="0.19685039370078741" right="0.19685039370078741" top="0.74803149606299213" bottom="0.74803149606299213" header="0.31496062992125984" footer="0.31496062992125984"/>
  <pageSetup paperSize="9" scale="58" fitToHeight="0" orientation="portrait" r:id="rId2"/>
  <headerFooter scaleWithDoc="0" alignWithMargins="0">
    <oddFooter>&amp;R&amp;8BRFkredit ECBC Label Template, page &amp;P of &amp;N</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C77"/>
  <sheetViews>
    <sheetView zoomScale="70" zoomScaleNormal="70" workbookViewId="0"/>
  </sheetViews>
  <sheetFormatPr defaultRowHeight="15" x14ac:dyDescent="0.25"/>
  <cols>
    <col min="1" max="2" width="68.140625" style="44" customWidth="1"/>
    <col min="3" max="3" width="77.7109375" style="44" customWidth="1"/>
    <col min="4" max="16384" width="9.140625" style="44"/>
  </cols>
  <sheetData>
    <row r="1" spans="1:3" s="105" customFormat="1" x14ac:dyDescent="0.25"/>
    <row r="2" spans="1:3" s="105" customFormat="1" x14ac:dyDescent="0.25"/>
    <row r="3" spans="1:3" s="105" customFormat="1" x14ac:dyDescent="0.25"/>
    <row r="4" spans="1:3" s="105" customFormat="1" x14ac:dyDescent="0.25"/>
    <row r="5" spans="1:3" s="105" customFormat="1" x14ac:dyDescent="0.25"/>
    <row r="6" spans="1:3" s="105" customFormat="1" ht="16.5" thickBot="1" x14ac:dyDescent="0.3">
      <c r="A6" s="106" t="s">
        <v>220</v>
      </c>
    </row>
    <row r="7" spans="1:3" s="105" customFormat="1" ht="15.75" thickBot="1" x14ac:dyDescent="0.3">
      <c r="A7" s="107" t="s">
        <v>221</v>
      </c>
      <c r="B7" s="454" t="s">
        <v>147</v>
      </c>
      <c r="C7" s="455"/>
    </row>
    <row r="8" spans="1:3" s="105" customFormat="1" ht="15.75" thickBot="1" x14ac:dyDescent="0.3">
      <c r="A8" s="108" t="s">
        <v>222</v>
      </c>
      <c r="B8" s="456"/>
      <c r="C8" s="457"/>
    </row>
    <row r="9" spans="1:3" s="105" customFormat="1" x14ac:dyDescent="0.25">
      <c r="A9" s="109" t="s">
        <v>54</v>
      </c>
      <c r="B9" s="458" t="s">
        <v>252</v>
      </c>
      <c r="C9" s="459"/>
    </row>
    <row r="10" spans="1:3" s="105" customFormat="1" x14ac:dyDescent="0.25">
      <c r="A10" s="110" t="s">
        <v>126</v>
      </c>
      <c r="B10" s="448" t="s">
        <v>317</v>
      </c>
      <c r="C10" s="449"/>
    </row>
    <row r="11" spans="1:3" s="105" customFormat="1" x14ac:dyDescent="0.25">
      <c r="A11" s="110" t="s">
        <v>56</v>
      </c>
      <c r="B11" s="448" t="s">
        <v>253</v>
      </c>
      <c r="C11" s="449"/>
    </row>
    <row r="12" spans="1:3" s="105" customFormat="1" x14ac:dyDescent="0.25">
      <c r="A12" s="110" t="s">
        <v>57</v>
      </c>
      <c r="B12" s="448" t="s">
        <v>254</v>
      </c>
      <c r="C12" s="449"/>
    </row>
    <row r="13" spans="1:3" s="105" customFormat="1" x14ac:dyDescent="0.25">
      <c r="A13" s="110" t="s">
        <v>127</v>
      </c>
      <c r="B13" s="448" t="s">
        <v>255</v>
      </c>
      <c r="C13" s="449"/>
    </row>
    <row r="14" spans="1:3" s="105" customFormat="1" x14ac:dyDescent="0.25">
      <c r="A14" s="110" t="s">
        <v>58</v>
      </c>
      <c r="B14" s="448" t="s">
        <v>256</v>
      </c>
      <c r="C14" s="449"/>
    </row>
    <row r="15" spans="1:3" s="105" customFormat="1" x14ac:dyDescent="0.25">
      <c r="A15" s="110" t="s">
        <v>223</v>
      </c>
      <c r="B15" s="450" t="s">
        <v>257</v>
      </c>
      <c r="C15" s="451"/>
    </row>
    <row r="16" spans="1:3" s="105" customFormat="1" x14ac:dyDescent="0.25">
      <c r="A16" s="110" t="s">
        <v>128</v>
      </c>
      <c r="B16" s="448" t="s">
        <v>258</v>
      </c>
      <c r="C16" s="449"/>
    </row>
    <row r="17" spans="1:3" s="105" customFormat="1" x14ac:dyDescent="0.25">
      <c r="A17" s="111" t="s">
        <v>129</v>
      </c>
      <c r="B17" s="448" t="s">
        <v>259</v>
      </c>
      <c r="C17" s="449"/>
    </row>
    <row r="18" spans="1:3" s="105" customFormat="1" ht="30" customHeight="1" x14ac:dyDescent="0.25">
      <c r="A18" s="110" t="s">
        <v>130</v>
      </c>
      <c r="B18" s="452" t="s">
        <v>260</v>
      </c>
      <c r="C18" s="453"/>
    </row>
    <row r="19" spans="1:3" s="105" customFormat="1" x14ac:dyDescent="0.25">
      <c r="A19" s="112" t="s">
        <v>131</v>
      </c>
      <c r="B19" s="448" t="s">
        <v>316</v>
      </c>
      <c r="C19" s="449"/>
    </row>
    <row r="20" spans="1:3" s="105" customFormat="1" x14ac:dyDescent="0.25">
      <c r="A20" s="110" t="s">
        <v>61</v>
      </c>
      <c r="B20" s="448" t="s">
        <v>261</v>
      </c>
      <c r="C20" s="449"/>
    </row>
    <row r="21" spans="1:3" s="105" customFormat="1" x14ac:dyDescent="0.25">
      <c r="A21" s="110" t="s">
        <v>133</v>
      </c>
      <c r="B21" s="448" t="s">
        <v>262</v>
      </c>
      <c r="C21" s="449"/>
    </row>
    <row r="22" spans="1:3" s="105" customFormat="1" ht="30.75" thickBot="1" x14ac:dyDescent="0.3">
      <c r="A22" s="113" t="s">
        <v>134</v>
      </c>
      <c r="B22" s="468" t="s">
        <v>263</v>
      </c>
      <c r="C22" s="469"/>
    </row>
    <row r="23" spans="1:3" s="105" customFormat="1" ht="15.75" thickBot="1" x14ac:dyDescent="0.3">
      <c r="A23" s="114"/>
      <c r="B23" s="115"/>
      <c r="C23" s="116"/>
    </row>
    <row r="24" spans="1:3" s="105" customFormat="1" ht="15.75" thickBot="1" x14ac:dyDescent="0.3">
      <c r="A24" s="107" t="s">
        <v>221</v>
      </c>
      <c r="B24" s="470" t="s">
        <v>147</v>
      </c>
      <c r="C24" s="471"/>
    </row>
    <row r="25" spans="1:3" s="105" customFormat="1" ht="15.75" thickBot="1" x14ac:dyDescent="0.3">
      <c r="A25" s="108" t="s">
        <v>224</v>
      </c>
      <c r="B25" s="472"/>
      <c r="C25" s="473"/>
    </row>
    <row r="26" spans="1:3" s="105" customFormat="1" x14ac:dyDescent="0.25">
      <c r="A26" s="117" t="s">
        <v>135</v>
      </c>
      <c r="B26" s="474" t="s">
        <v>264</v>
      </c>
      <c r="C26" s="475"/>
    </row>
    <row r="27" spans="1:3" s="105" customFormat="1" ht="36" customHeight="1" x14ac:dyDescent="0.25">
      <c r="A27" s="110" t="s">
        <v>136</v>
      </c>
      <c r="B27" s="460" t="s">
        <v>338</v>
      </c>
      <c r="C27" s="461"/>
    </row>
    <row r="28" spans="1:3" s="105" customFormat="1" x14ac:dyDescent="0.25">
      <c r="A28" s="118" t="s">
        <v>66</v>
      </c>
      <c r="B28" s="460" t="s">
        <v>265</v>
      </c>
      <c r="C28" s="461"/>
    </row>
    <row r="29" spans="1:3" s="105" customFormat="1" x14ac:dyDescent="0.25">
      <c r="A29" s="118" t="s">
        <v>225</v>
      </c>
      <c r="B29" s="452" t="s">
        <v>314</v>
      </c>
      <c r="C29" s="453"/>
    </row>
    <row r="30" spans="1:3" s="105" customFormat="1" x14ac:dyDescent="0.25">
      <c r="A30" s="118" t="s">
        <v>226</v>
      </c>
      <c r="B30" s="448" t="s">
        <v>327</v>
      </c>
      <c r="C30" s="449"/>
    </row>
    <row r="31" spans="1:3" s="105" customFormat="1" x14ac:dyDescent="0.25">
      <c r="A31" s="118" t="s">
        <v>70</v>
      </c>
      <c r="B31" s="460" t="s">
        <v>315</v>
      </c>
      <c r="C31" s="461"/>
    </row>
    <row r="32" spans="1:3" s="105" customFormat="1" x14ac:dyDescent="0.25">
      <c r="A32" s="118" t="s">
        <v>138</v>
      </c>
      <c r="B32" s="460" t="s">
        <v>266</v>
      </c>
      <c r="C32" s="461"/>
    </row>
    <row r="33" spans="1:3" s="105" customFormat="1" ht="15.75" thickBot="1" x14ac:dyDescent="0.3">
      <c r="A33" s="119" t="s">
        <v>71</v>
      </c>
      <c r="B33" s="476" t="s">
        <v>267</v>
      </c>
      <c r="C33" s="477"/>
    </row>
    <row r="34" spans="1:3" s="105" customFormat="1" ht="15.75" thickBot="1" x14ac:dyDescent="0.3">
      <c r="A34" s="120"/>
      <c r="B34" s="121"/>
      <c r="C34" s="122"/>
    </row>
    <row r="35" spans="1:3" s="105" customFormat="1" ht="15.75" thickBot="1" x14ac:dyDescent="0.3">
      <c r="A35" s="107" t="s">
        <v>221</v>
      </c>
      <c r="B35" s="268" t="s">
        <v>147</v>
      </c>
      <c r="C35" s="267" t="s">
        <v>380</v>
      </c>
    </row>
    <row r="36" spans="1:3" s="105" customFormat="1" ht="15.75" thickBot="1" x14ac:dyDescent="0.3">
      <c r="A36" s="108" t="s">
        <v>227</v>
      </c>
      <c r="B36" s="266"/>
      <c r="C36" s="265" t="s">
        <v>379</v>
      </c>
    </row>
    <row r="37" spans="1:3" s="105" customFormat="1" ht="60" x14ac:dyDescent="0.25">
      <c r="A37" s="123" t="s">
        <v>95</v>
      </c>
      <c r="B37" s="264" t="s">
        <v>268</v>
      </c>
      <c r="C37" s="263"/>
    </row>
    <row r="38" spans="1:3" s="105" customFormat="1" ht="285.75" thickBot="1" x14ac:dyDescent="0.3">
      <c r="A38" s="124" t="s">
        <v>96</v>
      </c>
      <c r="B38" s="262" t="s">
        <v>269</v>
      </c>
      <c r="C38" s="261"/>
    </row>
    <row r="39" spans="1:3" s="105" customFormat="1" ht="15.75" thickBot="1" x14ac:dyDescent="0.3">
      <c r="A39" s="125"/>
      <c r="B39" s="122"/>
      <c r="C39" s="122"/>
    </row>
    <row r="40" spans="1:3" s="105" customFormat="1" ht="15.75" thickBot="1" x14ac:dyDescent="0.3">
      <c r="A40" s="107" t="s">
        <v>221</v>
      </c>
      <c r="B40" s="454" t="s">
        <v>147</v>
      </c>
      <c r="C40" s="455"/>
    </row>
    <row r="41" spans="1:3" s="105" customFormat="1" ht="15.75" thickBot="1" x14ac:dyDescent="0.3">
      <c r="A41" s="108" t="s">
        <v>228</v>
      </c>
      <c r="B41" s="456"/>
      <c r="C41" s="457"/>
    </row>
    <row r="42" spans="1:3" s="105" customFormat="1" ht="75" customHeight="1" x14ac:dyDescent="0.25">
      <c r="A42" s="126" t="s">
        <v>100</v>
      </c>
      <c r="B42" s="478" t="s">
        <v>243</v>
      </c>
      <c r="C42" s="479"/>
    </row>
    <row r="43" spans="1:3" s="105" customFormat="1" ht="32.25" customHeight="1" x14ac:dyDescent="0.25">
      <c r="A43" s="127" t="s">
        <v>101</v>
      </c>
      <c r="B43" s="462" t="s">
        <v>244</v>
      </c>
      <c r="C43" s="463"/>
    </row>
    <row r="44" spans="1:3" s="105" customFormat="1" ht="15.75" thickBot="1" x14ac:dyDescent="0.3">
      <c r="A44" s="124" t="s">
        <v>102</v>
      </c>
      <c r="B44" s="464" t="s">
        <v>242</v>
      </c>
      <c r="C44" s="465"/>
    </row>
    <row r="45" spans="1:3" s="105" customFormat="1" ht="15.75" thickBot="1" x14ac:dyDescent="0.3">
      <c r="A45" s="128"/>
      <c r="B45" s="129"/>
      <c r="C45" s="122"/>
    </row>
    <row r="46" spans="1:3" s="105" customFormat="1" ht="15.75" thickBot="1" x14ac:dyDescent="0.3">
      <c r="A46" s="107" t="s">
        <v>221</v>
      </c>
      <c r="B46" s="454" t="s">
        <v>147</v>
      </c>
      <c r="C46" s="455"/>
    </row>
    <row r="47" spans="1:3" s="105" customFormat="1" ht="15.75" thickBot="1" x14ac:dyDescent="0.3">
      <c r="A47" s="108" t="s">
        <v>229</v>
      </c>
      <c r="B47" s="480"/>
      <c r="C47" s="481"/>
    </row>
    <row r="48" spans="1:3" s="105" customFormat="1" x14ac:dyDescent="0.25">
      <c r="A48" s="130" t="s">
        <v>1</v>
      </c>
      <c r="B48" s="466" t="s">
        <v>270</v>
      </c>
      <c r="C48" s="467"/>
    </row>
    <row r="49" spans="1:3" s="105" customFormat="1" x14ac:dyDescent="0.25">
      <c r="A49" s="131" t="s">
        <v>2</v>
      </c>
      <c r="B49" s="462" t="s">
        <v>271</v>
      </c>
      <c r="C49" s="463"/>
    </row>
    <row r="50" spans="1:3" s="105" customFormat="1" x14ac:dyDescent="0.25">
      <c r="A50" s="127" t="s">
        <v>3</v>
      </c>
      <c r="B50" s="466" t="s">
        <v>272</v>
      </c>
      <c r="C50" s="467"/>
    </row>
    <row r="51" spans="1:3" s="105" customFormat="1" x14ac:dyDescent="0.25">
      <c r="A51" s="127" t="s">
        <v>4</v>
      </c>
      <c r="B51" s="462" t="s">
        <v>273</v>
      </c>
      <c r="C51" s="463"/>
    </row>
    <row r="52" spans="1:3" s="105" customFormat="1" x14ac:dyDescent="0.25">
      <c r="A52" s="127" t="s">
        <v>5</v>
      </c>
      <c r="B52" s="462" t="s">
        <v>274</v>
      </c>
      <c r="C52" s="463"/>
    </row>
    <row r="53" spans="1:3" s="105" customFormat="1" x14ac:dyDescent="0.25">
      <c r="A53" s="127" t="s">
        <v>6</v>
      </c>
      <c r="B53" s="462" t="s">
        <v>275</v>
      </c>
      <c r="C53" s="463"/>
    </row>
    <row r="54" spans="1:3" s="105" customFormat="1" x14ac:dyDescent="0.25">
      <c r="A54" s="127" t="s">
        <v>7</v>
      </c>
      <c r="B54" s="462" t="s">
        <v>276</v>
      </c>
      <c r="C54" s="463"/>
    </row>
    <row r="55" spans="1:3" s="105" customFormat="1" x14ac:dyDescent="0.25">
      <c r="A55" s="127" t="s">
        <v>51</v>
      </c>
      <c r="B55" s="462" t="s">
        <v>277</v>
      </c>
      <c r="C55" s="463"/>
    </row>
    <row r="56" spans="1:3" s="105" customFormat="1" x14ac:dyDescent="0.25">
      <c r="A56" s="127" t="s">
        <v>8</v>
      </c>
      <c r="B56" s="462" t="s">
        <v>278</v>
      </c>
      <c r="C56" s="463"/>
    </row>
    <row r="57" spans="1:3" s="105" customFormat="1" ht="15.75" thickBot="1" x14ac:dyDescent="0.3">
      <c r="A57" s="132" t="s">
        <v>9</v>
      </c>
      <c r="B57" s="464" t="s">
        <v>279</v>
      </c>
      <c r="C57" s="465"/>
    </row>
    <row r="58" spans="1:3" s="105" customFormat="1" ht="15.75" thickBot="1" x14ac:dyDescent="0.3"/>
    <row r="59" spans="1:3" s="105" customFormat="1" ht="15.75" thickBot="1" x14ac:dyDescent="0.3">
      <c r="A59" s="133" t="s">
        <v>221</v>
      </c>
      <c r="B59" s="134" t="s">
        <v>147</v>
      </c>
      <c r="C59" s="135"/>
    </row>
    <row r="60" spans="1:3" s="105" customFormat="1" ht="15.75" thickBot="1" x14ac:dyDescent="0.3">
      <c r="A60" s="107" t="s">
        <v>230</v>
      </c>
      <c r="B60" s="136"/>
      <c r="C60" s="137"/>
    </row>
    <row r="61" spans="1:3" s="105" customFormat="1" x14ac:dyDescent="0.25">
      <c r="A61" s="138" t="s">
        <v>35</v>
      </c>
      <c r="B61" s="478" t="s">
        <v>245</v>
      </c>
      <c r="C61" s="479"/>
    </row>
    <row r="62" spans="1:3" s="105" customFormat="1" x14ac:dyDescent="0.25">
      <c r="A62" s="139" t="s">
        <v>36</v>
      </c>
      <c r="B62" s="486" t="s">
        <v>246</v>
      </c>
      <c r="C62" s="487"/>
    </row>
    <row r="63" spans="1:3" s="105" customFormat="1" x14ac:dyDescent="0.25">
      <c r="A63" s="139" t="s">
        <v>280</v>
      </c>
      <c r="B63" s="462" t="s">
        <v>247</v>
      </c>
      <c r="C63" s="463"/>
    </row>
    <row r="64" spans="1:3" s="105" customFormat="1" ht="15" customHeight="1" x14ac:dyDescent="0.25">
      <c r="A64" s="139" t="s">
        <v>37</v>
      </c>
      <c r="B64" s="462" t="s">
        <v>248</v>
      </c>
      <c r="C64" s="463"/>
    </row>
    <row r="65" spans="1:3" s="105" customFormat="1" ht="15" customHeight="1" x14ac:dyDescent="0.25">
      <c r="A65" s="139" t="s">
        <v>38</v>
      </c>
      <c r="B65" s="462" t="s">
        <v>249</v>
      </c>
      <c r="C65" s="463"/>
    </row>
    <row r="66" spans="1:3" s="105" customFormat="1" x14ac:dyDescent="0.25">
      <c r="A66" s="139" t="s">
        <v>39</v>
      </c>
      <c r="B66" s="462" t="s">
        <v>250</v>
      </c>
      <c r="C66" s="463"/>
    </row>
    <row r="67" spans="1:3" s="105" customFormat="1" ht="15.75" thickBot="1" x14ac:dyDescent="0.3">
      <c r="A67" s="132" t="s">
        <v>9</v>
      </c>
      <c r="B67" s="464" t="s">
        <v>241</v>
      </c>
      <c r="C67" s="465"/>
    </row>
    <row r="68" spans="1:3" s="105" customFormat="1" ht="15.75" thickBot="1" x14ac:dyDescent="0.3"/>
    <row r="69" spans="1:3" s="105" customFormat="1" ht="15.75" thickBot="1" x14ac:dyDescent="0.3">
      <c r="A69" s="107" t="s">
        <v>221</v>
      </c>
      <c r="B69" s="454" t="s">
        <v>147</v>
      </c>
      <c r="C69" s="455"/>
    </row>
    <row r="70" spans="1:3" s="105" customFormat="1" ht="15.75" thickBot="1" x14ac:dyDescent="0.3">
      <c r="A70" s="108" t="s">
        <v>231</v>
      </c>
      <c r="B70" s="456"/>
      <c r="C70" s="457"/>
    </row>
    <row r="71" spans="1:3" s="105" customFormat="1" ht="15.75" thickBot="1" x14ac:dyDescent="0.3">
      <c r="A71" s="140" t="s">
        <v>232</v>
      </c>
      <c r="B71" s="484" t="s">
        <v>322</v>
      </c>
      <c r="C71" s="485"/>
    </row>
    <row r="72" spans="1:3" s="105" customFormat="1" ht="15.75" thickBot="1" x14ac:dyDescent="0.3">
      <c r="A72" s="128"/>
      <c r="B72" s="122"/>
      <c r="C72" s="122"/>
    </row>
    <row r="73" spans="1:3" s="105" customFormat="1" ht="15.75" thickBot="1" x14ac:dyDescent="0.3">
      <c r="A73" s="107" t="s">
        <v>378</v>
      </c>
      <c r="B73" s="482" t="s">
        <v>377</v>
      </c>
      <c r="C73" s="483"/>
    </row>
    <row r="74" spans="1:3" s="105" customFormat="1" ht="30.75" thickBot="1" x14ac:dyDescent="0.3">
      <c r="A74" s="260" t="s">
        <v>376</v>
      </c>
      <c r="B74" s="259" t="s">
        <v>375</v>
      </c>
      <c r="C74" s="258"/>
    </row>
    <row r="75" spans="1:3" s="105" customFormat="1" x14ac:dyDescent="0.25">
      <c r="A75" s="128"/>
      <c r="B75" s="141"/>
      <c r="C75" s="141"/>
    </row>
    <row r="76" spans="1:3" x14ac:dyDescent="0.25">
      <c r="A76" s="6"/>
      <c r="B76" s="6"/>
      <c r="C76" s="6"/>
    </row>
    <row r="77" spans="1:3" x14ac:dyDescent="0.25">
      <c r="A77" s="43"/>
      <c r="B77" s="43"/>
      <c r="C77" s="43"/>
    </row>
  </sheetData>
  <mergeCells count="49">
    <mergeCell ref="B73:C73"/>
    <mergeCell ref="B67:C67"/>
    <mergeCell ref="B69:C70"/>
    <mergeCell ref="B71:C71"/>
    <mergeCell ref="B62:C62"/>
    <mergeCell ref="B63:C63"/>
    <mergeCell ref="B64:C64"/>
    <mergeCell ref="B65:C65"/>
    <mergeCell ref="B66:C66"/>
    <mergeCell ref="B61:C61"/>
    <mergeCell ref="B44:C44"/>
    <mergeCell ref="B46:C47"/>
    <mergeCell ref="B49:C49"/>
    <mergeCell ref="B50:C50"/>
    <mergeCell ref="B51:C51"/>
    <mergeCell ref="B52:C52"/>
    <mergeCell ref="B53:C53"/>
    <mergeCell ref="B54:C54"/>
    <mergeCell ref="B55:C55"/>
    <mergeCell ref="B27:C27"/>
    <mergeCell ref="B56:C56"/>
    <mergeCell ref="B57:C57"/>
    <mergeCell ref="B48:C48"/>
    <mergeCell ref="B22:C22"/>
    <mergeCell ref="B24:C25"/>
    <mergeCell ref="B26:C26"/>
    <mergeCell ref="B43:C43"/>
    <mergeCell ref="B28:C28"/>
    <mergeCell ref="B29:C29"/>
    <mergeCell ref="B30:C30"/>
    <mergeCell ref="B31:C31"/>
    <mergeCell ref="B32:C32"/>
    <mergeCell ref="B33:C33"/>
    <mergeCell ref="B40:C41"/>
    <mergeCell ref="B42:C42"/>
    <mergeCell ref="B13:C13"/>
    <mergeCell ref="B7:C8"/>
    <mergeCell ref="B9:C9"/>
    <mergeCell ref="B10:C10"/>
    <mergeCell ref="B11:C11"/>
    <mergeCell ref="B12:C12"/>
    <mergeCell ref="B19:C19"/>
    <mergeCell ref="B20:C20"/>
    <mergeCell ref="B21:C21"/>
    <mergeCell ref="B14:C14"/>
    <mergeCell ref="B15:C15"/>
    <mergeCell ref="B16:C16"/>
    <mergeCell ref="B17:C17"/>
    <mergeCell ref="B18:C18"/>
  </mergeCells>
  <hyperlinks>
    <hyperlink ref="B74" r:id="rId1"/>
  </hyperlinks>
  <printOptions horizontalCentered="1"/>
  <pageMargins left="0.19685039370078741" right="0.19685039370078741" top="0.74803149606299213" bottom="0.74803149606299213" header="0.31496062992125984" footer="0.31496062992125984"/>
  <pageSetup paperSize="9" scale="46" orientation="portrait" r:id="rId2"/>
  <headerFooter scaleWithDoc="0" alignWithMargins="0">
    <oddFooter>&amp;R&amp;8BRFkredit ECBC Label Template, page &amp;P of &amp;N</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tabColor rgb="FFE36E00"/>
    <pageSetUpPr fitToPage="1"/>
  </sheetPr>
  <dimension ref="A1:N203"/>
  <sheetViews>
    <sheetView zoomScale="70" zoomScaleNormal="70" zoomScaleSheetLayoutView="40" zoomScalePageLayoutView="80" workbookViewId="0"/>
  </sheetViews>
  <sheetFormatPr defaultColWidth="8.85546875" defaultRowHeight="15" x14ac:dyDescent="0.25"/>
  <cols>
    <col min="1" max="1" width="13.28515625" style="322" customWidth="1"/>
    <col min="2" max="2" width="60.7109375" style="322" customWidth="1"/>
    <col min="3" max="4" width="32.5703125" style="322" customWidth="1"/>
    <col min="5" max="5" width="32.5703125" style="322" hidden="1" customWidth="1"/>
    <col min="6" max="6" width="30.140625" style="322" customWidth="1"/>
    <col min="7" max="7" width="32.5703125" style="320" customWidth="1"/>
    <col min="8" max="8" width="7.28515625" style="322" customWidth="1"/>
    <col min="9" max="9" width="71.85546875" style="322" customWidth="1"/>
    <col min="10" max="11" width="47.7109375" style="322" customWidth="1"/>
    <col min="12" max="12" width="7.28515625" style="322" customWidth="1"/>
    <col min="13" max="13" width="25.7109375" style="322" customWidth="1"/>
    <col min="14" max="14" width="25.7109375" style="320" customWidth="1"/>
    <col min="15" max="16384" width="8.85546875" style="361"/>
  </cols>
  <sheetData>
    <row r="1" spans="1:13" ht="31.5" x14ac:dyDescent="0.25">
      <c r="A1" s="319" t="s">
        <v>431</v>
      </c>
      <c r="B1" s="319"/>
      <c r="C1" s="320"/>
      <c r="D1" s="320"/>
      <c r="E1" s="320"/>
      <c r="F1" s="320"/>
      <c r="H1" s="320"/>
      <c r="I1" s="319"/>
      <c r="J1" s="320"/>
      <c r="K1" s="320"/>
      <c r="L1" s="320"/>
      <c r="M1" s="320"/>
    </row>
    <row r="2" spans="1:13" ht="15.75" thickBot="1" x14ac:dyDescent="0.3">
      <c r="A2" s="320"/>
      <c r="B2" s="321"/>
      <c r="C2" s="321"/>
      <c r="D2" s="320"/>
      <c r="E2" s="320"/>
      <c r="F2" s="320"/>
      <c r="H2" s="320"/>
      <c r="L2" s="320"/>
      <c r="M2" s="320"/>
    </row>
    <row r="3" spans="1:13" ht="19.5" thickBot="1" x14ac:dyDescent="0.3">
      <c r="A3" s="323"/>
      <c r="B3" s="324" t="s">
        <v>432</v>
      </c>
      <c r="C3" s="325" t="s">
        <v>82</v>
      </c>
      <c r="D3" s="323"/>
      <c r="E3" s="323"/>
      <c r="F3" s="323"/>
      <c r="G3" s="323"/>
      <c r="H3" s="320"/>
      <c r="L3" s="320"/>
      <c r="M3" s="320"/>
    </row>
    <row r="4" spans="1:13" ht="15.75" thickBot="1" x14ac:dyDescent="0.3">
      <c r="H4" s="320"/>
      <c r="L4" s="320"/>
      <c r="M4" s="320"/>
    </row>
    <row r="5" spans="1:13" ht="19.5" thickBot="1" x14ac:dyDescent="0.3">
      <c r="A5" s="326"/>
      <c r="B5" s="327" t="s">
        <v>433</v>
      </c>
      <c r="C5" s="326"/>
      <c r="E5" s="328"/>
      <c r="F5" s="328"/>
      <c r="H5" s="320"/>
      <c r="L5" s="320"/>
      <c r="M5" s="320"/>
    </row>
    <row r="6" spans="1:13" x14ac:dyDescent="0.25">
      <c r="B6" s="329" t="s">
        <v>434</v>
      </c>
      <c r="H6" s="320"/>
      <c r="L6" s="320"/>
      <c r="M6" s="320"/>
    </row>
    <row r="7" spans="1:13" x14ac:dyDescent="0.25">
      <c r="B7" s="330" t="s">
        <v>435</v>
      </c>
      <c r="H7" s="320"/>
      <c r="L7" s="320"/>
      <c r="M7" s="320"/>
    </row>
    <row r="8" spans="1:13" x14ac:dyDescent="0.25">
      <c r="B8" s="330" t="s">
        <v>436</v>
      </c>
      <c r="F8" s="322" t="s">
        <v>437</v>
      </c>
      <c r="H8" s="320"/>
      <c r="L8" s="320"/>
      <c r="M8" s="320"/>
    </row>
    <row r="9" spans="1:13" x14ac:dyDescent="0.25">
      <c r="B9" s="331" t="s">
        <v>438</v>
      </c>
      <c r="H9" s="320"/>
      <c r="L9" s="320"/>
      <c r="M9" s="320"/>
    </row>
    <row r="10" spans="1:13" x14ac:dyDescent="0.25">
      <c r="B10" s="331" t="s">
        <v>439</v>
      </c>
      <c r="H10" s="320"/>
      <c r="L10" s="320"/>
      <c r="M10" s="320"/>
    </row>
    <row r="11" spans="1:13" ht="15.75" thickBot="1" x14ac:dyDescent="0.3">
      <c r="B11" s="332" t="s">
        <v>440</v>
      </c>
      <c r="H11" s="320"/>
      <c r="L11" s="320"/>
      <c r="M11" s="320"/>
    </row>
    <row r="12" spans="1:13" x14ac:dyDescent="0.25">
      <c r="B12" s="333"/>
      <c r="H12" s="320"/>
      <c r="L12" s="320"/>
      <c r="M12" s="320"/>
    </row>
    <row r="13" spans="1:13" ht="37.5" x14ac:dyDescent="0.25">
      <c r="A13" s="334" t="s">
        <v>441</v>
      </c>
      <c r="B13" s="334" t="s">
        <v>434</v>
      </c>
      <c r="C13" s="335"/>
      <c r="D13" s="335"/>
      <c r="E13" s="335"/>
      <c r="F13" s="335"/>
      <c r="G13" s="336"/>
      <c r="H13" s="320"/>
      <c r="L13" s="320"/>
      <c r="M13" s="320"/>
    </row>
    <row r="14" spans="1:13" x14ac:dyDescent="0.25">
      <c r="A14" s="322" t="s">
        <v>442</v>
      </c>
      <c r="B14" s="337" t="s">
        <v>443</v>
      </c>
      <c r="C14" s="322" t="s">
        <v>423</v>
      </c>
      <c r="E14" s="328"/>
      <c r="F14" s="328"/>
      <c r="H14" s="320"/>
      <c r="L14" s="320"/>
      <c r="M14" s="320"/>
    </row>
    <row r="15" spans="1:13" x14ac:dyDescent="0.25">
      <c r="A15" s="322" t="s">
        <v>444</v>
      </c>
      <c r="B15" s="337" t="s">
        <v>445</v>
      </c>
      <c r="C15" s="322" t="s">
        <v>424</v>
      </c>
      <c r="E15" s="328"/>
      <c r="F15" s="328"/>
      <c r="H15" s="320"/>
      <c r="L15" s="320"/>
      <c r="M15" s="320"/>
    </row>
    <row r="16" spans="1:13" x14ac:dyDescent="0.25">
      <c r="A16" s="322" t="s">
        <v>446</v>
      </c>
      <c r="B16" s="337" t="s">
        <v>447</v>
      </c>
      <c r="C16" s="338" t="s">
        <v>448</v>
      </c>
      <c r="E16" s="328"/>
      <c r="F16" s="328"/>
      <c r="H16" s="320"/>
      <c r="L16" s="320"/>
      <c r="M16" s="320"/>
    </row>
    <row r="17" spans="1:13" x14ac:dyDescent="0.25">
      <c r="A17" s="322" t="s">
        <v>449</v>
      </c>
      <c r="B17" s="337" t="s">
        <v>450</v>
      </c>
      <c r="C17" s="339">
        <v>42643</v>
      </c>
      <c r="E17" s="328"/>
      <c r="F17" s="328"/>
      <c r="H17" s="320"/>
      <c r="L17" s="320"/>
      <c r="M17" s="320"/>
    </row>
    <row r="18" spans="1:13" s="320" customFormat="1" ht="18.75" x14ac:dyDescent="0.25">
      <c r="A18" s="335"/>
      <c r="B18" s="334" t="s">
        <v>435</v>
      </c>
      <c r="C18" s="335"/>
      <c r="D18" s="335"/>
      <c r="E18" s="335"/>
      <c r="F18" s="335"/>
      <c r="G18" s="336"/>
      <c r="I18" s="322"/>
      <c r="J18" s="322"/>
      <c r="K18" s="322"/>
    </row>
    <row r="19" spans="1:13" s="320" customFormat="1" x14ac:dyDescent="0.25">
      <c r="A19" s="322" t="s">
        <v>451</v>
      </c>
      <c r="B19" s="340" t="s">
        <v>452</v>
      </c>
      <c r="C19" s="322" t="s">
        <v>453</v>
      </c>
      <c r="D19" s="341"/>
      <c r="E19" s="341"/>
      <c r="F19" s="341"/>
      <c r="I19" s="322"/>
      <c r="J19" s="322"/>
      <c r="K19" s="322"/>
    </row>
    <row r="20" spans="1:13" s="320" customFormat="1" x14ac:dyDescent="0.25">
      <c r="A20" s="322" t="s">
        <v>454</v>
      </c>
      <c r="B20" s="340" t="s">
        <v>455</v>
      </c>
      <c r="C20" s="322" t="s">
        <v>453</v>
      </c>
      <c r="D20" s="341"/>
      <c r="E20" s="341"/>
      <c r="F20" s="341"/>
      <c r="I20" s="322"/>
      <c r="J20" s="322"/>
      <c r="K20" s="322"/>
    </row>
    <row r="21" spans="1:13" s="320" customFormat="1" x14ac:dyDescent="0.25">
      <c r="A21" s="322" t="s">
        <v>456</v>
      </c>
      <c r="B21" s="340" t="s">
        <v>457</v>
      </c>
      <c r="C21" s="338" t="s">
        <v>458</v>
      </c>
      <c r="D21" s="322"/>
      <c r="E21" s="341"/>
      <c r="F21" s="341"/>
      <c r="I21" s="322"/>
      <c r="J21" s="322"/>
      <c r="K21" s="322"/>
    </row>
    <row r="22" spans="1:13" s="320" customFormat="1" ht="18.75" x14ac:dyDescent="0.25">
      <c r="A22" s="334"/>
      <c r="B22" s="334" t="s">
        <v>436</v>
      </c>
      <c r="C22" s="334"/>
      <c r="D22" s="335"/>
      <c r="E22" s="335"/>
      <c r="F22" s="335"/>
      <c r="G22" s="336"/>
      <c r="I22" s="322"/>
      <c r="J22" s="322"/>
      <c r="K22" s="322"/>
    </row>
    <row r="23" spans="1:13" s="320" customFormat="1" ht="15" customHeight="1" x14ac:dyDescent="0.25">
      <c r="A23" s="342"/>
      <c r="B23" s="343" t="s">
        <v>459</v>
      </c>
      <c r="C23" s="342" t="s">
        <v>460</v>
      </c>
      <c r="D23" s="342"/>
      <c r="E23" s="344"/>
      <c r="F23" s="345"/>
      <c r="G23" s="345"/>
      <c r="I23" s="322"/>
      <c r="J23" s="322"/>
      <c r="K23" s="322"/>
    </row>
    <row r="24" spans="1:13" s="320" customFormat="1" x14ac:dyDescent="0.25">
      <c r="A24" s="322" t="s">
        <v>461</v>
      </c>
      <c r="B24" s="341" t="s">
        <v>462</v>
      </c>
      <c r="C24" s="346">
        <v>22402.668029997509</v>
      </c>
      <c r="D24" s="322"/>
      <c r="E24" s="322"/>
      <c r="F24" s="341"/>
      <c r="I24" s="322"/>
      <c r="J24" s="322"/>
      <c r="K24" s="322"/>
    </row>
    <row r="25" spans="1:13" s="320" customFormat="1" x14ac:dyDescent="0.25">
      <c r="A25" s="322" t="s">
        <v>463</v>
      </c>
      <c r="B25" s="341" t="s">
        <v>464</v>
      </c>
      <c r="C25" s="346">
        <v>19423.347540790004</v>
      </c>
      <c r="D25" s="322"/>
      <c r="E25" s="322"/>
      <c r="F25" s="341"/>
      <c r="I25" s="322"/>
      <c r="J25" s="322"/>
      <c r="K25" s="322"/>
    </row>
    <row r="26" spans="1:13" s="320" customFormat="1" ht="15" customHeight="1" x14ac:dyDescent="0.25">
      <c r="A26" s="342"/>
      <c r="B26" s="343" t="s">
        <v>465</v>
      </c>
      <c r="C26" s="342" t="s">
        <v>466</v>
      </c>
      <c r="D26" s="342" t="s">
        <v>467</v>
      </c>
      <c r="E26" s="344"/>
      <c r="F26" s="345" t="s">
        <v>468</v>
      </c>
      <c r="G26" s="345" t="s">
        <v>469</v>
      </c>
      <c r="I26" s="322"/>
      <c r="J26" s="322"/>
      <c r="K26" s="322"/>
    </row>
    <row r="27" spans="1:13" s="320" customFormat="1" x14ac:dyDescent="0.25">
      <c r="A27" s="322" t="s">
        <v>470</v>
      </c>
      <c r="B27" s="347" t="s">
        <v>471</v>
      </c>
      <c r="C27" s="348">
        <v>0.08</v>
      </c>
      <c r="D27" s="348">
        <v>0.15435415784618611</v>
      </c>
      <c r="E27" s="322"/>
      <c r="F27" s="348">
        <v>0</v>
      </c>
      <c r="G27" s="348" t="s">
        <v>857</v>
      </c>
      <c r="I27" s="322"/>
      <c r="J27" s="322"/>
      <c r="K27" s="322"/>
    </row>
    <row r="28" spans="1:13" s="320" customFormat="1" ht="15" customHeight="1" x14ac:dyDescent="0.25">
      <c r="A28" s="342"/>
      <c r="B28" s="343" t="s">
        <v>472</v>
      </c>
      <c r="C28" s="342" t="s">
        <v>460</v>
      </c>
      <c r="D28" s="342"/>
      <c r="E28" s="344"/>
      <c r="F28" s="345" t="s">
        <v>473</v>
      </c>
      <c r="G28" s="345"/>
      <c r="I28" s="322"/>
      <c r="J28" s="322"/>
      <c r="K28" s="322"/>
    </row>
    <row r="29" spans="1:13" s="320" customFormat="1" x14ac:dyDescent="0.25">
      <c r="A29" s="322" t="s">
        <v>474</v>
      </c>
      <c r="B29" s="341" t="s">
        <v>475</v>
      </c>
      <c r="C29" s="346">
        <v>19301.847975980003</v>
      </c>
      <c r="D29" s="322"/>
      <c r="E29" s="346"/>
      <c r="F29" s="348">
        <v>0.86158701946279515</v>
      </c>
      <c r="G29" s="349"/>
      <c r="I29" s="322"/>
      <c r="J29" s="322"/>
      <c r="K29" s="322"/>
    </row>
    <row r="30" spans="1:13" s="320" customFormat="1" x14ac:dyDescent="0.25">
      <c r="A30" s="322" t="s">
        <v>476</v>
      </c>
      <c r="B30" s="341" t="s">
        <v>477</v>
      </c>
      <c r="C30" s="346">
        <v>0</v>
      </c>
      <c r="D30" s="322"/>
      <c r="E30" s="346"/>
      <c r="F30" s="348">
        <v>0</v>
      </c>
      <c r="G30" s="349"/>
      <c r="I30" s="322"/>
      <c r="J30" s="322"/>
      <c r="K30" s="322"/>
    </row>
    <row r="31" spans="1:13" s="320" customFormat="1" x14ac:dyDescent="0.25">
      <c r="A31" s="322" t="s">
        <v>478</v>
      </c>
      <c r="B31" s="341" t="s">
        <v>479</v>
      </c>
      <c r="C31" s="346">
        <v>0</v>
      </c>
      <c r="D31" s="322"/>
      <c r="E31" s="346"/>
      <c r="F31" s="348">
        <v>0</v>
      </c>
      <c r="G31" s="349"/>
      <c r="I31" s="322"/>
      <c r="J31" s="322"/>
      <c r="K31" s="322"/>
    </row>
    <row r="32" spans="1:13" s="320" customFormat="1" x14ac:dyDescent="0.25">
      <c r="A32" s="322" t="s">
        <v>480</v>
      </c>
      <c r="B32" s="341" t="s">
        <v>481</v>
      </c>
      <c r="C32" s="346">
        <v>2979.3204892075046</v>
      </c>
      <c r="D32" s="322"/>
      <c r="E32" s="346"/>
      <c r="F32" s="348">
        <v>0.13298953880038528</v>
      </c>
      <c r="G32" s="349"/>
      <c r="I32" s="322"/>
      <c r="J32" s="322"/>
      <c r="K32" s="322"/>
    </row>
    <row r="33" spans="1:11" s="320" customFormat="1" x14ac:dyDescent="0.25">
      <c r="A33" s="322" t="s">
        <v>482</v>
      </c>
      <c r="B33" s="322" t="s">
        <v>9</v>
      </c>
      <c r="C33" s="346">
        <v>121.49956481000117</v>
      </c>
      <c r="D33" s="322"/>
      <c r="E33" s="346"/>
      <c r="F33" s="348">
        <v>5.4234417368195353E-3</v>
      </c>
      <c r="G33" s="349"/>
      <c r="I33" s="350"/>
      <c r="J33" s="350"/>
      <c r="K33" s="322"/>
    </row>
    <row r="34" spans="1:11" s="320" customFormat="1" x14ac:dyDescent="0.25">
      <c r="A34" s="322" t="s">
        <v>483</v>
      </c>
      <c r="B34" s="351" t="s">
        <v>10</v>
      </c>
      <c r="C34" s="346">
        <v>22402.668029997509</v>
      </c>
      <c r="D34" s="346"/>
      <c r="E34" s="346"/>
      <c r="F34" s="348">
        <v>1</v>
      </c>
      <c r="G34" s="349"/>
      <c r="I34" s="322"/>
      <c r="J34" s="322"/>
      <c r="K34" s="322"/>
    </row>
    <row r="35" spans="1:11" s="320" customFormat="1" ht="15" customHeight="1" x14ac:dyDescent="0.25">
      <c r="A35" s="342"/>
      <c r="B35" s="343" t="s">
        <v>484</v>
      </c>
      <c r="C35" s="342" t="s">
        <v>485</v>
      </c>
      <c r="D35" s="342" t="s">
        <v>486</v>
      </c>
      <c r="E35" s="344"/>
      <c r="F35" s="345" t="s">
        <v>487</v>
      </c>
      <c r="G35" s="352" t="s">
        <v>488</v>
      </c>
      <c r="I35" s="322"/>
      <c r="J35" s="322"/>
      <c r="K35" s="322"/>
    </row>
    <row r="36" spans="1:11" s="320" customFormat="1" x14ac:dyDescent="0.25">
      <c r="A36" s="322" t="s">
        <v>489</v>
      </c>
      <c r="B36" s="341" t="s">
        <v>490</v>
      </c>
      <c r="C36" s="353">
        <v>15.23560935308358</v>
      </c>
      <c r="D36" s="322" t="s">
        <v>857</v>
      </c>
      <c r="E36" s="337"/>
      <c r="F36" s="354"/>
      <c r="G36" s="355"/>
      <c r="I36" s="322"/>
      <c r="J36" s="322"/>
      <c r="K36" s="322"/>
    </row>
    <row r="37" spans="1:11" s="320" customFormat="1" x14ac:dyDescent="0.25">
      <c r="A37" s="322"/>
      <c r="B37" s="341"/>
      <c r="C37" s="337"/>
      <c r="D37" s="337"/>
      <c r="E37" s="337"/>
      <c r="F37" s="355"/>
      <c r="G37" s="355"/>
      <c r="I37" s="322"/>
      <c r="J37" s="322"/>
      <c r="K37" s="322"/>
    </row>
    <row r="38" spans="1:11" s="320" customFormat="1" x14ac:dyDescent="0.25">
      <c r="A38" s="322"/>
      <c r="B38" s="341" t="s">
        <v>491</v>
      </c>
      <c r="C38" s="322"/>
      <c r="D38" s="322"/>
      <c r="E38" s="337"/>
      <c r="F38" s="355"/>
      <c r="G38" s="355"/>
      <c r="I38" s="322"/>
      <c r="J38" s="322"/>
      <c r="K38" s="322"/>
    </row>
    <row r="39" spans="1:11" s="320" customFormat="1" x14ac:dyDescent="0.25">
      <c r="A39" s="322" t="s">
        <v>492</v>
      </c>
      <c r="B39" s="356" t="s">
        <v>493</v>
      </c>
      <c r="C39" s="346">
        <v>1748.8909373983354</v>
      </c>
      <c r="D39" s="322" t="s">
        <v>857</v>
      </c>
      <c r="E39" s="356"/>
      <c r="F39" s="357">
        <v>7.8066189931330701E-2</v>
      </c>
      <c r="G39" s="349" t="s">
        <v>1058</v>
      </c>
      <c r="I39" s="322"/>
      <c r="J39" s="322"/>
      <c r="K39" s="322"/>
    </row>
    <row r="40" spans="1:11" s="320" customFormat="1" x14ac:dyDescent="0.25">
      <c r="A40" s="322" t="s">
        <v>494</v>
      </c>
      <c r="B40" s="356" t="s">
        <v>495</v>
      </c>
      <c r="C40" s="346">
        <v>1060.1152490590737</v>
      </c>
      <c r="D40" s="322" t="s">
        <v>857</v>
      </c>
      <c r="E40" s="356"/>
      <c r="F40" s="357">
        <v>4.7320937293699288E-2</v>
      </c>
      <c r="G40" s="349" t="s">
        <v>1058</v>
      </c>
      <c r="I40" s="322"/>
      <c r="J40" s="322"/>
      <c r="K40" s="322"/>
    </row>
    <row r="41" spans="1:11" s="320" customFormat="1" x14ac:dyDescent="0.25">
      <c r="A41" s="322" t="s">
        <v>496</v>
      </c>
      <c r="B41" s="356" t="s">
        <v>497</v>
      </c>
      <c r="C41" s="346">
        <v>897.6662902840676</v>
      </c>
      <c r="D41" s="322" t="s">
        <v>857</v>
      </c>
      <c r="E41" s="356"/>
      <c r="F41" s="357">
        <v>4.0069615328052852E-2</v>
      </c>
      <c r="G41" s="349" t="s">
        <v>1058</v>
      </c>
      <c r="I41" s="322"/>
      <c r="J41" s="322"/>
      <c r="K41" s="322"/>
    </row>
    <row r="42" spans="1:11" s="320" customFormat="1" x14ac:dyDescent="0.25">
      <c r="A42" s="322" t="s">
        <v>498</v>
      </c>
      <c r="B42" s="356" t="s">
        <v>499</v>
      </c>
      <c r="C42" s="346">
        <v>691.18517832247528</v>
      </c>
      <c r="D42" s="322" t="s">
        <v>857</v>
      </c>
      <c r="E42" s="356"/>
      <c r="F42" s="357">
        <v>3.0852806344180438E-2</v>
      </c>
      <c r="G42" s="349" t="s">
        <v>1058</v>
      </c>
      <c r="I42" s="322"/>
      <c r="J42" s="322"/>
      <c r="K42" s="322"/>
    </row>
    <row r="43" spans="1:11" s="320" customFormat="1" x14ac:dyDescent="0.25">
      <c r="A43" s="322" t="s">
        <v>500</v>
      </c>
      <c r="B43" s="356" t="s">
        <v>501</v>
      </c>
      <c r="C43" s="346">
        <v>347.98172797903879</v>
      </c>
      <c r="D43" s="322" t="s">
        <v>857</v>
      </c>
      <c r="E43" s="356"/>
      <c r="F43" s="357">
        <v>1.5533048452670284E-2</v>
      </c>
      <c r="G43" s="349" t="s">
        <v>1058</v>
      </c>
      <c r="I43" s="322"/>
      <c r="J43" s="322"/>
      <c r="K43" s="322"/>
    </row>
    <row r="44" spans="1:11" s="320" customFormat="1" x14ac:dyDescent="0.25">
      <c r="A44" s="322" t="s">
        <v>502</v>
      </c>
      <c r="B44" s="356" t="s">
        <v>503</v>
      </c>
      <c r="C44" s="346">
        <v>982.371211694615</v>
      </c>
      <c r="D44" s="322" t="s">
        <v>857</v>
      </c>
      <c r="E44" s="356"/>
      <c r="F44" s="357">
        <v>4.3850634682405035E-2</v>
      </c>
      <c r="G44" s="349" t="s">
        <v>1058</v>
      </c>
      <c r="I44" s="322"/>
      <c r="J44" s="322"/>
      <c r="K44" s="322"/>
    </row>
    <row r="45" spans="1:11" s="320" customFormat="1" x14ac:dyDescent="0.25">
      <c r="A45" s="322" t="s">
        <v>504</v>
      </c>
      <c r="B45" s="356" t="s">
        <v>505</v>
      </c>
      <c r="C45" s="346">
        <v>16674.457435259901</v>
      </c>
      <c r="D45" s="322" t="s">
        <v>857</v>
      </c>
      <c r="E45" s="356"/>
      <c r="F45" s="357">
        <v>0.74430676796766149</v>
      </c>
      <c r="G45" s="349" t="s">
        <v>1058</v>
      </c>
      <c r="I45" s="322"/>
      <c r="J45" s="322"/>
      <c r="K45" s="322"/>
    </row>
    <row r="46" spans="1:11" s="320" customFormat="1" x14ac:dyDescent="0.25">
      <c r="A46" s="322" t="s">
        <v>506</v>
      </c>
      <c r="B46" s="358" t="s">
        <v>10</v>
      </c>
      <c r="C46" s="346">
        <v>22402.668029997505</v>
      </c>
      <c r="D46" s="346">
        <v>0</v>
      </c>
      <c r="E46" s="341"/>
      <c r="F46" s="359">
        <v>1</v>
      </c>
      <c r="G46" s="349">
        <v>0</v>
      </c>
      <c r="I46" s="322"/>
      <c r="J46" s="322"/>
      <c r="K46" s="322"/>
    </row>
    <row r="47" spans="1:11" s="320" customFormat="1" ht="15" customHeight="1" x14ac:dyDescent="0.25">
      <c r="A47" s="342"/>
      <c r="B47" s="343" t="s">
        <v>507</v>
      </c>
      <c r="C47" s="342" t="s">
        <v>508</v>
      </c>
      <c r="D47" s="342" t="s">
        <v>509</v>
      </c>
      <c r="E47" s="344"/>
      <c r="F47" s="345" t="s">
        <v>510</v>
      </c>
      <c r="G47" s="342" t="s">
        <v>511</v>
      </c>
      <c r="I47" s="322"/>
      <c r="J47" s="322"/>
      <c r="K47" s="322"/>
    </row>
    <row r="48" spans="1:11" s="320" customFormat="1" x14ac:dyDescent="0.25">
      <c r="A48" s="322" t="s">
        <v>512</v>
      </c>
      <c r="B48" s="341" t="s">
        <v>490</v>
      </c>
      <c r="C48" s="360">
        <v>10.132984521390336</v>
      </c>
      <c r="D48" s="322" t="s">
        <v>857</v>
      </c>
      <c r="E48" s="337"/>
      <c r="F48" s="354"/>
      <c r="G48" s="355"/>
      <c r="I48" s="322"/>
      <c r="J48" s="322"/>
      <c r="K48" s="322"/>
    </row>
    <row r="49" spans="1:14" s="320" customFormat="1" x14ac:dyDescent="0.25">
      <c r="A49" s="322"/>
      <c r="B49" s="341"/>
      <c r="C49" s="337"/>
      <c r="D49" s="337"/>
      <c r="E49" s="337"/>
      <c r="F49" s="355"/>
      <c r="G49" s="355"/>
      <c r="I49" s="322"/>
      <c r="J49" s="322"/>
      <c r="K49" s="322"/>
    </row>
    <row r="50" spans="1:14" s="320" customFormat="1" x14ac:dyDescent="0.25">
      <c r="A50" s="322" t="s">
        <v>513</v>
      </c>
      <c r="B50" s="341" t="s">
        <v>491</v>
      </c>
      <c r="C50" s="322"/>
      <c r="D50" s="322"/>
      <c r="E50" s="337"/>
      <c r="F50" s="355"/>
      <c r="G50" s="355"/>
      <c r="I50" s="322"/>
      <c r="J50" s="322"/>
      <c r="K50" s="322"/>
    </row>
    <row r="51" spans="1:14" s="320" customFormat="1" x14ac:dyDescent="0.25">
      <c r="A51" s="322" t="s">
        <v>514</v>
      </c>
      <c r="B51" s="356" t="s">
        <v>493</v>
      </c>
      <c r="C51" s="346">
        <v>3623.0485913199996</v>
      </c>
      <c r="D51" s="322" t="s">
        <v>857</v>
      </c>
      <c r="E51" s="356"/>
      <c r="F51" s="357">
        <v>0.18653059590842497</v>
      </c>
      <c r="G51" s="349" t="s">
        <v>1058</v>
      </c>
      <c r="I51" s="322"/>
      <c r="J51" s="322"/>
      <c r="K51" s="322"/>
    </row>
    <row r="52" spans="1:14" s="320" customFormat="1" x14ac:dyDescent="0.25">
      <c r="A52" s="322" t="s">
        <v>515</v>
      </c>
      <c r="B52" s="356" t="s">
        <v>495</v>
      </c>
      <c r="C52" s="346">
        <v>3568.7351442700001</v>
      </c>
      <c r="D52" s="322" t="s">
        <v>857</v>
      </c>
      <c r="E52" s="356"/>
      <c r="F52" s="357">
        <v>0.18373429898092891</v>
      </c>
      <c r="G52" s="349" t="s">
        <v>1058</v>
      </c>
      <c r="I52" s="322"/>
      <c r="J52" s="322"/>
      <c r="K52" s="322"/>
    </row>
    <row r="53" spans="1:14" s="320" customFormat="1" x14ac:dyDescent="0.25">
      <c r="A53" s="322" t="s">
        <v>516</v>
      </c>
      <c r="B53" s="356" t="s">
        <v>497</v>
      </c>
      <c r="C53" s="346">
        <v>2613.3979052400005</v>
      </c>
      <c r="D53" s="322" t="s">
        <v>857</v>
      </c>
      <c r="E53" s="356"/>
      <c r="F53" s="357">
        <v>0.13454930463205347</v>
      </c>
      <c r="G53" s="349" t="s">
        <v>1058</v>
      </c>
      <c r="I53" s="322"/>
      <c r="J53" s="322"/>
      <c r="K53" s="322"/>
    </row>
    <row r="54" spans="1:14" s="320" customFormat="1" x14ac:dyDescent="0.25">
      <c r="A54" s="322" t="s">
        <v>517</v>
      </c>
      <c r="B54" s="356" t="s">
        <v>499</v>
      </c>
      <c r="C54" s="346">
        <v>503.10213632999995</v>
      </c>
      <c r="D54" s="322" t="s">
        <v>857</v>
      </c>
      <c r="E54" s="356"/>
      <c r="F54" s="357">
        <v>2.5901927320893595E-2</v>
      </c>
      <c r="G54" s="349" t="s">
        <v>1058</v>
      </c>
      <c r="I54" s="322"/>
      <c r="J54" s="322"/>
      <c r="K54" s="322"/>
    </row>
    <row r="55" spans="1:14" s="320" customFormat="1" x14ac:dyDescent="0.25">
      <c r="A55" s="322" t="s">
        <v>518</v>
      </c>
      <c r="B55" s="356" t="s">
        <v>501</v>
      </c>
      <c r="C55" s="346">
        <v>424.41914756</v>
      </c>
      <c r="D55" s="322" t="s">
        <v>857</v>
      </c>
      <c r="E55" s="356"/>
      <c r="F55" s="357">
        <v>2.1850978399511133E-2</v>
      </c>
      <c r="G55" s="349" t="s">
        <v>1058</v>
      </c>
      <c r="I55" s="322"/>
      <c r="J55" s="322"/>
      <c r="K55" s="322"/>
    </row>
    <row r="56" spans="1:14" s="320" customFormat="1" x14ac:dyDescent="0.25">
      <c r="A56" s="322" t="s">
        <v>519</v>
      </c>
      <c r="B56" s="356" t="s">
        <v>503</v>
      </c>
      <c r="C56" s="346">
        <v>308.92867082999999</v>
      </c>
      <c r="D56" s="322" t="s">
        <v>857</v>
      </c>
      <c r="E56" s="356"/>
      <c r="F56" s="357">
        <v>1.5905016896867769E-2</v>
      </c>
      <c r="G56" s="349" t="s">
        <v>1058</v>
      </c>
      <c r="I56" s="322"/>
      <c r="J56" s="322"/>
      <c r="K56" s="322"/>
    </row>
    <row r="57" spans="1:14" x14ac:dyDescent="0.25">
      <c r="A57" s="322" t="s">
        <v>520</v>
      </c>
      <c r="B57" s="356" t="s">
        <v>505</v>
      </c>
      <c r="C57" s="346">
        <v>8381.7159452399992</v>
      </c>
      <c r="D57" s="322" t="s">
        <v>857</v>
      </c>
      <c r="E57" s="356"/>
      <c r="F57" s="357">
        <v>0.43152787786132007</v>
      </c>
      <c r="G57" s="349" t="s">
        <v>1058</v>
      </c>
      <c r="H57" s="320"/>
      <c r="L57" s="320"/>
      <c r="M57" s="320"/>
    </row>
    <row r="58" spans="1:14" x14ac:dyDescent="0.25">
      <c r="A58" s="322" t="s">
        <v>521</v>
      </c>
      <c r="B58" s="358" t="s">
        <v>10</v>
      </c>
      <c r="C58" s="346">
        <v>19423.34754079</v>
      </c>
      <c r="D58" s="346">
        <v>0</v>
      </c>
      <c r="E58" s="341"/>
      <c r="F58" s="359">
        <v>0.99999999999999989</v>
      </c>
      <c r="G58" s="362">
        <v>0</v>
      </c>
      <c r="H58" s="320"/>
      <c r="L58" s="320"/>
      <c r="M58" s="320"/>
    </row>
    <row r="59" spans="1:14" ht="15" customHeight="1" x14ac:dyDescent="0.25">
      <c r="A59" s="342"/>
      <c r="B59" s="343" t="s">
        <v>522</v>
      </c>
      <c r="C59" s="345" t="s">
        <v>523</v>
      </c>
      <c r="D59" s="345" t="s">
        <v>524</v>
      </c>
      <c r="E59" s="344"/>
      <c r="F59" s="345" t="s">
        <v>525</v>
      </c>
      <c r="G59" s="345" t="s">
        <v>526</v>
      </c>
      <c r="H59" s="320"/>
      <c r="L59" s="320"/>
      <c r="M59" s="320"/>
    </row>
    <row r="60" spans="1:14" s="363" customFormat="1" x14ac:dyDescent="0.25">
      <c r="A60" s="322" t="s">
        <v>527</v>
      </c>
      <c r="B60" s="341" t="s">
        <v>83</v>
      </c>
      <c r="C60" s="346">
        <v>0</v>
      </c>
      <c r="D60" s="346">
        <v>0</v>
      </c>
      <c r="E60" s="349"/>
      <c r="F60" s="357">
        <v>0</v>
      </c>
      <c r="G60" s="357">
        <v>0</v>
      </c>
      <c r="H60" s="320"/>
      <c r="I60" s="322"/>
      <c r="J60" s="322"/>
      <c r="K60" s="322"/>
      <c r="L60" s="320"/>
      <c r="M60" s="320"/>
      <c r="N60" s="320"/>
    </row>
    <row r="61" spans="1:14" s="363" customFormat="1" x14ac:dyDescent="0.25">
      <c r="A61" s="322" t="s">
        <v>528</v>
      </c>
      <c r="B61" s="341" t="s">
        <v>529</v>
      </c>
      <c r="C61" s="346">
        <v>0</v>
      </c>
      <c r="D61" s="346">
        <v>0</v>
      </c>
      <c r="E61" s="349"/>
      <c r="F61" s="357">
        <v>0</v>
      </c>
      <c r="G61" s="357">
        <v>0</v>
      </c>
      <c r="H61" s="320"/>
      <c r="I61" s="322"/>
      <c r="J61" s="322"/>
      <c r="K61" s="322"/>
      <c r="L61" s="320"/>
      <c r="M61" s="320"/>
      <c r="N61" s="320"/>
    </row>
    <row r="62" spans="1:14" s="363" customFormat="1" x14ac:dyDescent="0.25">
      <c r="A62" s="322" t="s">
        <v>530</v>
      </c>
      <c r="B62" s="341" t="s">
        <v>531</v>
      </c>
      <c r="C62" s="346">
        <v>0</v>
      </c>
      <c r="D62" s="346">
        <v>0</v>
      </c>
      <c r="E62" s="349"/>
      <c r="F62" s="357">
        <v>0</v>
      </c>
      <c r="G62" s="357">
        <v>0</v>
      </c>
      <c r="H62" s="320"/>
      <c r="I62" s="322"/>
      <c r="J62" s="322"/>
      <c r="K62" s="322"/>
      <c r="L62" s="320"/>
      <c r="M62" s="320"/>
      <c r="N62" s="320"/>
    </row>
    <row r="63" spans="1:14" s="363" customFormat="1" x14ac:dyDescent="0.25">
      <c r="A63" s="322" t="s">
        <v>532</v>
      </c>
      <c r="B63" s="341" t="s">
        <v>86</v>
      </c>
      <c r="C63" s="346">
        <v>0</v>
      </c>
      <c r="D63" s="346">
        <v>0</v>
      </c>
      <c r="E63" s="349"/>
      <c r="F63" s="357">
        <v>0</v>
      </c>
      <c r="G63" s="357">
        <v>0</v>
      </c>
      <c r="H63" s="320"/>
      <c r="I63" s="322"/>
      <c r="J63" s="322"/>
      <c r="K63" s="322"/>
      <c r="L63" s="320"/>
      <c r="M63" s="320"/>
      <c r="N63" s="320"/>
    </row>
    <row r="64" spans="1:14" s="363" customFormat="1" x14ac:dyDescent="0.25">
      <c r="A64" s="322" t="s">
        <v>533</v>
      </c>
      <c r="B64" s="341" t="s">
        <v>534</v>
      </c>
      <c r="C64" s="346">
        <v>0</v>
      </c>
      <c r="D64" s="346">
        <v>0</v>
      </c>
      <c r="E64" s="349"/>
      <c r="F64" s="357">
        <v>0</v>
      </c>
      <c r="G64" s="357">
        <v>0</v>
      </c>
      <c r="H64" s="320"/>
      <c r="I64" s="322"/>
      <c r="J64" s="322"/>
      <c r="K64" s="322"/>
      <c r="L64" s="320"/>
      <c r="M64" s="320"/>
      <c r="N64" s="320"/>
    </row>
    <row r="65" spans="1:14" s="363" customFormat="1" x14ac:dyDescent="0.25">
      <c r="A65" s="322" t="s">
        <v>535</v>
      </c>
      <c r="B65" s="341" t="s">
        <v>536</v>
      </c>
      <c r="C65" s="346">
        <v>0</v>
      </c>
      <c r="D65" s="346">
        <v>0</v>
      </c>
      <c r="E65" s="341"/>
      <c r="F65" s="357">
        <v>0</v>
      </c>
      <c r="G65" s="357">
        <v>0</v>
      </c>
      <c r="H65" s="320"/>
      <c r="I65" s="322"/>
      <c r="J65" s="322"/>
      <c r="K65" s="322"/>
      <c r="L65" s="320"/>
      <c r="M65" s="320"/>
      <c r="N65" s="320"/>
    </row>
    <row r="66" spans="1:14" x14ac:dyDescent="0.25">
      <c r="A66" s="322" t="s">
        <v>537</v>
      </c>
      <c r="B66" s="341" t="s">
        <v>538</v>
      </c>
      <c r="C66" s="346">
        <v>0</v>
      </c>
      <c r="D66" s="346">
        <v>0</v>
      </c>
      <c r="E66" s="341"/>
      <c r="F66" s="357">
        <v>0</v>
      </c>
      <c r="G66" s="357">
        <v>0</v>
      </c>
      <c r="H66" s="320"/>
      <c r="L66" s="320"/>
      <c r="M66" s="320"/>
    </row>
    <row r="67" spans="1:14" x14ac:dyDescent="0.25">
      <c r="A67" s="322" t="s">
        <v>539</v>
      </c>
      <c r="B67" s="341" t="s">
        <v>540</v>
      </c>
      <c r="C67" s="346">
        <v>0</v>
      </c>
      <c r="D67" s="346">
        <v>0</v>
      </c>
      <c r="E67" s="341"/>
      <c r="F67" s="357">
        <v>0</v>
      </c>
      <c r="G67" s="357">
        <v>0</v>
      </c>
      <c r="H67" s="320"/>
      <c r="L67" s="320"/>
      <c r="M67" s="320"/>
    </row>
    <row r="68" spans="1:14" x14ac:dyDescent="0.25">
      <c r="A68" s="322" t="s">
        <v>541</v>
      </c>
      <c r="B68" s="341" t="s">
        <v>542</v>
      </c>
      <c r="C68" s="346">
        <v>0</v>
      </c>
      <c r="D68" s="346">
        <v>0</v>
      </c>
      <c r="E68" s="341"/>
      <c r="F68" s="357">
        <v>0</v>
      </c>
      <c r="G68" s="357">
        <v>0</v>
      </c>
      <c r="H68" s="320"/>
      <c r="L68" s="320"/>
      <c r="M68" s="320"/>
    </row>
    <row r="69" spans="1:14" x14ac:dyDescent="0.25">
      <c r="A69" s="322" t="s">
        <v>543</v>
      </c>
      <c r="B69" s="341" t="s">
        <v>82</v>
      </c>
      <c r="C69" s="346">
        <v>19301.847975979999</v>
      </c>
      <c r="D69" s="346">
        <v>19301.847975979999</v>
      </c>
      <c r="E69" s="341"/>
      <c r="F69" s="357">
        <v>1</v>
      </c>
      <c r="G69" s="357">
        <v>1</v>
      </c>
      <c r="H69" s="320"/>
      <c r="L69" s="320"/>
      <c r="M69" s="320"/>
    </row>
    <row r="70" spans="1:14" x14ac:dyDescent="0.25">
      <c r="A70" s="322" t="s">
        <v>544</v>
      </c>
      <c r="B70" s="341" t="s">
        <v>545</v>
      </c>
      <c r="C70" s="346">
        <v>0</v>
      </c>
      <c r="D70" s="346">
        <v>0</v>
      </c>
      <c r="E70" s="341"/>
      <c r="F70" s="357">
        <v>0</v>
      </c>
      <c r="G70" s="357">
        <v>0</v>
      </c>
      <c r="H70" s="320"/>
      <c r="L70" s="320"/>
      <c r="M70" s="320"/>
    </row>
    <row r="71" spans="1:14" x14ac:dyDescent="0.25">
      <c r="A71" s="322" t="s">
        <v>546</v>
      </c>
      <c r="B71" s="341" t="s">
        <v>547</v>
      </c>
      <c r="C71" s="346">
        <v>0</v>
      </c>
      <c r="D71" s="346">
        <v>0</v>
      </c>
      <c r="E71" s="341"/>
      <c r="F71" s="357">
        <v>0</v>
      </c>
      <c r="G71" s="357">
        <v>0</v>
      </c>
      <c r="H71" s="320"/>
      <c r="L71" s="320"/>
      <c r="M71" s="320"/>
    </row>
    <row r="72" spans="1:14" x14ac:dyDescent="0.25">
      <c r="A72" s="322" t="s">
        <v>548</v>
      </c>
      <c r="B72" s="341" t="s">
        <v>84</v>
      </c>
      <c r="C72" s="346">
        <v>0</v>
      </c>
      <c r="D72" s="346">
        <v>0</v>
      </c>
      <c r="E72" s="341"/>
      <c r="F72" s="357">
        <v>0</v>
      </c>
      <c r="G72" s="357">
        <v>0</v>
      </c>
      <c r="H72" s="320"/>
      <c r="L72" s="320"/>
      <c r="M72" s="320"/>
    </row>
    <row r="73" spans="1:14" x14ac:dyDescent="0.25">
      <c r="A73" s="322" t="s">
        <v>549</v>
      </c>
      <c r="B73" s="341" t="s">
        <v>550</v>
      </c>
      <c r="C73" s="346">
        <v>0</v>
      </c>
      <c r="D73" s="346">
        <v>0</v>
      </c>
      <c r="E73" s="341"/>
      <c r="F73" s="357">
        <v>0</v>
      </c>
      <c r="G73" s="357">
        <v>0</v>
      </c>
      <c r="H73" s="320"/>
      <c r="L73" s="320"/>
      <c r="M73" s="320"/>
    </row>
    <row r="74" spans="1:14" x14ac:dyDescent="0.25">
      <c r="A74" s="322" t="s">
        <v>551</v>
      </c>
      <c r="B74" s="341" t="s">
        <v>9</v>
      </c>
      <c r="C74" s="346">
        <v>0</v>
      </c>
      <c r="D74" s="346">
        <v>0</v>
      </c>
      <c r="E74" s="341"/>
      <c r="F74" s="357">
        <v>0</v>
      </c>
      <c r="G74" s="357">
        <v>0</v>
      </c>
      <c r="H74" s="320"/>
      <c r="L74" s="320"/>
      <c r="M74" s="320"/>
    </row>
    <row r="75" spans="1:14" x14ac:dyDescent="0.25">
      <c r="A75" s="322" t="s">
        <v>552</v>
      </c>
      <c r="B75" s="358" t="s">
        <v>10</v>
      </c>
      <c r="C75" s="346">
        <v>19301.847975979999</v>
      </c>
      <c r="D75" s="346">
        <v>19301.847975979999</v>
      </c>
      <c r="E75" s="341"/>
      <c r="F75" s="348">
        <v>1</v>
      </c>
      <c r="G75" s="348">
        <v>1</v>
      </c>
      <c r="H75" s="320"/>
      <c r="L75" s="320"/>
      <c r="M75" s="320"/>
    </row>
    <row r="76" spans="1:14" ht="15" customHeight="1" x14ac:dyDescent="0.25">
      <c r="A76" s="342"/>
      <c r="B76" s="343" t="s">
        <v>553</v>
      </c>
      <c r="C76" s="345" t="s">
        <v>523</v>
      </c>
      <c r="D76" s="345" t="s">
        <v>524</v>
      </c>
      <c r="E76" s="344"/>
      <c r="F76" s="345" t="s">
        <v>525</v>
      </c>
      <c r="G76" s="345" t="s">
        <v>526</v>
      </c>
      <c r="H76" s="320"/>
      <c r="L76" s="320"/>
      <c r="M76" s="320"/>
    </row>
    <row r="77" spans="1:14" s="363" customFormat="1" x14ac:dyDescent="0.25">
      <c r="A77" s="322" t="s">
        <v>554</v>
      </c>
      <c r="B77" s="341" t="s">
        <v>83</v>
      </c>
      <c r="C77" s="346">
        <v>0</v>
      </c>
      <c r="D77" s="346">
        <v>0</v>
      </c>
      <c r="E77" s="349"/>
      <c r="F77" s="357">
        <v>0</v>
      </c>
      <c r="G77" s="357">
        <v>0</v>
      </c>
      <c r="H77" s="320"/>
      <c r="I77" s="322"/>
      <c r="J77" s="322"/>
      <c r="K77" s="322"/>
      <c r="L77" s="320"/>
      <c r="M77" s="320"/>
      <c r="N77" s="320"/>
    </row>
    <row r="78" spans="1:14" s="363" customFormat="1" x14ac:dyDescent="0.25">
      <c r="A78" s="322" t="s">
        <v>555</v>
      </c>
      <c r="B78" s="341" t="s">
        <v>529</v>
      </c>
      <c r="C78" s="346">
        <v>0</v>
      </c>
      <c r="D78" s="346">
        <v>0</v>
      </c>
      <c r="E78" s="349"/>
      <c r="F78" s="357">
        <v>0</v>
      </c>
      <c r="G78" s="357">
        <v>0</v>
      </c>
      <c r="H78" s="320"/>
      <c r="I78" s="322"/>
      <c r="J78" s="322"/>
      <c r="K78" s="322"/>
      <c r="L78" s="320"/>
      <c r="M78" s="320"/>
      <c r="N78" s="320"/>
    </row>
    <row r="79" spans="1:14" s="363" customFormat="1" x14ac:dyDescent="0.25">
      <c r="A79" s="322" t="s">
        <v>556</v>
      </c>
      <c r="B79" s="341" t="s">
        <v>531</v>
      </c>
      <c r="C79" s="346">
        <v>0</v>
      </c>
      <c r="D79" s="346">
        <v>0</v>
      </c>
      <c r="E79" s="349"/>
      <c r="F79" s="357">
        <v>0</v>
      </c>
      <c r="G79" s="357">
        <v>0</v>
      </c>
      <c r="H79" s="320"/>
      <c r="I79" s="322"/>
      <c r="J79" s="322"/>
      <c r="K79" s="322"/>
      <c r="L79" s="320"/>
      <c r="M79" s="320"/>
      <c r="N79" s="320"/>
    </row>
    <row r="80" spans="1:14" s="363" customFormat="1" x14ac:dyDescent="0.25">
      <c r="A80" s="322" t="s">
        <v>557</v>
      </c>
      <c r="B80" s="341" t="s">
        <v>86</v>
      </c>
      <c r="C80" s="346">
        <v>0</v>
      </c>
      <c r="D80" s="346">
        <v>0</v>
      </c>
      <c r="E80" s="349"/>
      <c r="F80" s="357">
        <v>0</v>
      </c>
      <c r="G80" s="357">
        <v>0</v>
      </c>
      <c r="H80" s="320"/>
      <c r="I80" s="322"/>
      <c r="J80" s="322"/>
      <c r="K80" s="322"/>
      <c r="L80" s="320"/>
      <c r="M80" s="320"/>
      <c r="N80" s="320"/>
    </row>
    <row r="81" spans="1:14" s="363" customFormat="1" x14ac:dyDescent="0.25">
      <c r="A81" s="322" t="s">
        <v>558</v>
      </c>
      <c r="B81" s="341" t="s">
        <v>534</v>
      </c>
      <c r="C81" s="346">
        <v>0</v>
      </c>
      <c r="D81" s="346">
        <v>0</v>
      </c>
      <c r="E81" s="349"/>
      <c r="F81" s="357">
        <v>0</v>
      </c>
      <c r="G81" s="357">
        <v>0</v>
      </c>
      <c r="H81" s="320"/>
      <c r="I81" s="322"/>
      <c r="J81" s="322"/>
      <c r="K81" s="322"/>
      <c r="L81" s="320"/>
      <c r="M81" s="320"/>
      <c r="N81" s="320"/>
    </row>
    <row r="82" spans="1:14" s="363" customFormat="1" x14ac:dyDescent="0.25">
      <c r="A82" s="322" t="s">
        <v>559</v>
      </c>
      <c r="B82" s="341" t="s">
        <v>536</v>
      </c>
      <c r="C82" s="346">
        <v>0</v>
      </c>
      <c r="D82" s="346">
        <v>0</v>
      </c>
      <c r="E82" s="341"/>
      <c r="F82" s="357">
        <v>0</v>
      </c>
      <c r="G82" s="357">
        <v>0</v>
      </c>
      <c r="H82" s="320"/>
      <c r="I82" s="322"/>
      <c r="J82" s="322"/>
      <c r="K82" s="322"/>
      <c r="L82" s="320"/>
      <c r="M82" s="320"/>
      <c r="N82" s="320"/>
    </row>
    <row r="83" spans="1:14" x14ac:dyDescent="0.25">
      <c r="A83" s="322" t="s">
        <v>560</v>
      </c>
      <c r="B83" s="341" t="s">
        <v>538</v>
      </c>
      <c r="C83" s="346">
        <v>0</v>
      </c>
      <c r="D83" s="346">
        <v>0</v>
      </c>
      <c r="E83" s="341"/>
      <c r="F83" s="357">
        <v>0</v>
      </c>
      <c r="G83" s="357">
        <v>0</v>
      </c>
      <c r="H83" s="320"/>
      <c r="L83" s="320"/>
      <c r="M83" s="320"/>
    </row>
    <row r="84" spans="1:14" x14ac:dyDescent="0.25">
      <c r="A84" s="322" t="s">
        <v>561</v>
      </c>
      <c r="B84" s="341" t="s">
        <v>540</v>
      </c>
      <c r="C84" s="346">
        <v>0</v>
      </c>
      <c r="D84" s="346">
        <v>0</v>
      </c>
      <c r="E84" s="341"/>
      <c r="F84" s="357">
        <v>0</v>
      </c>
      <c r="G84" s="357">
        <v>0</v>
      </c>
      <c r="H84" s="320"/>
      <c r="L84" s="320"/>
      <c r="M84" s="320"/>
    </row>
    <row r="85" spans="1:14" x14ac:dyDescent="0.25">
      <c r="A85" s="322" t="s">
        <v>562</v>
      </c>
      <c r="B85" s="341" t="s">
        <v>542</v>
      </c>
      <c r="C85" s="346">
        <v>0</v>
      </c>
      <c r="D85" s="346">
        <v>0</v>
      </c>
      <c r="E85" s="341"/>
      <c r="F85" s="357">
        <v>0</v>
      </c>
      <c r="G85" s="357">
        <v>0</v>
      </c>
      <c r="H85" s="320"/>
      <c r="L85" s="320"/>
      <c r="M85" s="320"/>
    </row>
    <row r="86" spans="1:14" s="320" customFormat="1" x14ac:dyDescent="0.25">
      <c r="A86" s="322" t="s">
        <v>563</v>
      </c>
      <c r="B86" s="341" t="s">
        <v>82</v>
      </c>
      <c r="C86" s="346">
        <v>19423.34754079</v>
      </c>
      <c r="D86" s="346">
        <v>19423.34754079</v>
      </c>
      <c r="E86" s="341"/>
      <c r="F86" s="357">
        <v>1</v>
      </c>
      <c r="G86" s="357">
        <v>1</v>
      </c>
      <c r="I86" s="322"/>
      <c r="J86" s="322"/>
      <c r="K86" s="322"/>
    </row>
    <row r="87" spans="1:14" s="320" customFormat="1" x14ac:dyDescent="0.25">
      <c r="A87" s="322" t="s">
        <v>564</v>
      </c>
      <c r="B87" s="341" t="s">
        <v>545</v>
      </c>
      <c r="C87" s="346">
        <v>0</v>
      </c>
      <c r="D87" s="346">
        <v>0</v>
      </c>
      <c r="E87" s="341"/>
      <c r="F87" s="357">
        <v>0</v>
      </c>
      <c r="G87" s="357">
        <v>0</v>
      </c>
      <c r="I87" s="322"/>
      <c r="J87" s="322"/>
      <c r="K87" s="322"/>
    </row>
    <row r="88" spans="1:14" s="320" customFormat="1" x14ac:dyDescent="0.25">
      <c r="A88" s="322" t="s">
        <v>565</v>
      </c>
      <c r="B88" s="341" t="s">
        <v>547</v>
      </c>
      <c r="C88" s="346">
        <v>0</v>
      </c>
      <c r="D88" s="346">
        <v>0</v>
      </c>
      <c r="E88" s="341"/>
      <c r="F88" s="357">
        <v>0</v>
      </c>
      <c r="G88" s="357">
        <v>0</v>
      </c>
      <c r="I88" s="322"/>
      <c r="J88" s="322"/>
      <c r="K88" s="322"/>
    </row>
    <row r="89" spans="1:14" s="320" customFormat="1" x14ac:dyDescent="0.25">
      <c r="A89" s="322" t="s">
        <v>566</v>
      </c>
      <c r="B89" s="341" t="s">
        <v>84</v>
      </c>
      <c r="C89" s="346">
        <v>0</v>
      </c>
      <c r="D89" s="346">
        <v>0</v>
      </c>
      <c r="E89" s="341"/>
      <c r="F89" s="357">
        <v>0</v>
      </c>
      <c r="G89" s="357">
        <v>0</v>
      </c>
      <c r="I89" s="322"/>
      <c r="J89" s="322"/>
      <c r="K89" s="322"/>
    </row>
    <row r="90" spans="1:14" s="320" customFormat="1" x14ac:dyDescent="0.25">
      <c r="A90" s="322" t="s">
        <v>567</v>
      </c>
      <c r="B90" s="341" t="s">
        <v>550</v>
      </c>
      <c r="C90" s="346">
        <v>0</v>
      </c>
      <c r="D90" s="346">
        <v>0</v>
      </c>
      <c r="E90" s="341"/>
      <c r="F90" s="357">
        <v>0</v>
      </c>
      <c r="G90" s="357">
        <v>0</v>
      </c>
      <c r="I90" s="322"/>
      <c r="J90" s="322"/>
      <c r="K90" s="322"/>
    </row>
    <row r="91" spans="1:14" s="320" customFormat="1" x14ac:dyDescent="0.25">
      <c r="A91" s="322" t="s">
        <v>568</v>
      </c>
      <c r="B91" s="341" t="s">
        <v>9</v>
      </c>
      <c r="C91" s="346">
        <v>0</v>
      </c>
      <c r="D91" s="346">
        <v>0</v>
      </c>
      <c r="E91" s="341"/>
      <c r="F91" s="357">
        <v>0</v>
      </c>
      <c r="G91" s="357">
        <v>0</v>
      </c>
      <c r="I91" s="322"/>
      <c r="J91" s="322"/>
      <c r="K91" s="322"/>
    </row>
    <row r="92" spans="1:14" s="320" customFormat="1" x14ac:dyDescent="0.25">
      <c r="A92" s="322" t="s">
        <v>569</v>
      </c>
      <c r="B92" s="358" t="s">
        <v>10</v>
      </c>
      <c r="C92" s="346">
        <v>19423.34754079</v>
      </c>
      <c r="D92" s="346">
        <v>19423.34754079</v>
      </c>
      <c r="E92" s="341"/>
      <c r="F92" s="348">
        <v>1</v>
      </c>
      <c r="G92" s="348">
        <v>1</v>
      </c>
      <c r="I92" s="322"/>
      <c r="J92" s="322"/>
      <c r="K92" s="322"/>
    </row>
    <row r="93" spans="1:14" s="320" customFormat="1" ht="15" customHeight="1" x14ac:dyDescent="0.25">
      <c r="A93" s="342"/>
      <c r="B93" s="343" t="s">
        <v>570</v>
      </c>
      <c r="C93" s="364" t="s">
        <v>460</v>
      </c>
      <c r="D93" s="364"/>
      <c r="E93" s="344"/>
      <c r="F93" s="345" t="s">
        <v>571</v>
      </c>
      <c r="G93" s="345"/>
      <c r="I93" s="322"/>
      <c r="J93" s="322"/>
      <c r="K93" s="322"/>
    </row>
    <row r="94" spans="1:14" s="320" customFormat="1" x14ac:dyDescent="0.25">
      <c r="A94" s="322" t="s">
        <v>572</v>
      </c>
      <c r="B94" s="320" t="s">
        <v>573</v>
      </c>
      <c r="C94" s="346">
        <v>11563.756078480004</v>
      </c>
      <c r="D94" s="365"/>
      <c r="E94" s="366"/>
      <c r="F94" s="367">
        <v>0.5953534041542291</v>
      </c>
      <c r="G94" s="356"/>
      <c r="I94" s="322"/>
      <c r="J94" s="322"/>
      <c r="K94" s="322"/>
    </row>
    <row r="95" spans="1:14" s="320" customFormat="1" x14ac:dyDescent="0.25">
      <c r="A95" s="322" t="s">
        <v>574</v>
      </c>
      <c r="B95" s="320" t="s">
        <v>575</v>
      </c>
      <c r="C95" s="346">
        <v>1539.6968899599999</v>
      </c>
      <c r="D95" s="365"/>
      <c r="E95" s="366"/>
      <c r="F95" s="367">
        <v>7.9270418589100528E-2</v>
      </c>
      <c r="G95" s="356"/>
      <c r="I95" s="322"/>
      <c r="J95" s="322"/>
      <c r="K95" s="322"/>
    </row>
    <row r="96" spans="1:14" s="320" customFormat="1" x14ac:dyDescent="0.25">
      <c r="A96" s="322" t="s">
        <v>576</v>
      </c>
      <c r="B96" s="320" t="s">
        <v>577</v>
      </c>
      <c r="C96" s="346">
        <v>6319.8945723499992</v>
      </c>
      <c r="D96" s="365"/>
      <c r="E96" s="366"/>
      <c r="F96" s="367">
        <v>0.32537617725667028</v>
      </c>
      <c r="G96" s="356"/>
      <c r="I96" s="322"/>
      <c r="J96" s="322"/>
      <c r="K96" s="322"/>
    </row>
    <row r="97" spans="1:11" s="320" customFormat="1" x14ac:dyDescent="0.25">
      <c r="A97" s="322" t="s">
        <v>578</v>
      </c>
      <c r="B97" s="322" t="s">
        <v>9</v>
      </c>
      <c r="C97" s="346">
        <v>0</v>
      </c>
      <c r="D97" s="365"/>
      <c r="E97" s="322"/>
      <c r="F97" s="367">
        <v>0</v>
      </c>
      <c r="G97" s="356"/>
      <c r="I97" s="322"/>
      <c r="J97" s="322"/>
      <c r="K97" s="322"/>
    </row>
    <row r="98" spans="1:11" s="320" customFormat="1" x14ac:dyDescent="0.25">
      <c r="A98" s="322" t="s">
        <v>579</v>
      </c>
      <c r="B98" s="368" t="s">
        <v>10</v>
      </c>
      <c r="C98" s="346">
        <v>19423.347540790004</v>
      </c>
      <c r="D98" s="369"/>
      <c r="E98" s="366"/>
      <c r="F98" s="367">
        <v>1</v>
      </c>
      <c r="G98" s="356"/>
      <c r="I98" s="322"/>
      <c r="J98" s="322"/>
      <c r="K98" s="322"/>
    </row>
    <row r="99" spans="1:11" s="320" customFormat="1" ht="15" customHeight="1" x14ac:dyDescent="0.25">
      <c r="A99" s="342"/>
      <c r="B99" s="343" t="s">
        <v>580</v>
      </c>
      <c r="C99" s="342" t="s">
        <v>460</v>
      </c>
      <c r="D99" s="342"/>
      <c r="E99" s="344"/>
      <c r="F99" s="345" t="s">
        <v>581</v>
      </c>
      <c r="G99" s="345"/>
      <c r="I99" s="322"/>
      <c r="J99" s="322"/>
      <c r="K99" s="322"/>
    </row>
    <row r="100" spans="1:11" s="320" customFormat="1" ht="15" customHeight="1" x14ac:dyDescent="0.25">
      <c r="A100" s="322" t="s">
        <v>582</v>
      </c>
      <c r="B100" s="341" t="s">
        <v>583</v>
      </c>
      <c r="C100" s="346">
        <v>0</v>
      </c>
      <c r="D100" s="337"/>
      <c r="E100" s="328"/>
      <c r="F100" s="357">
        <v>0</v>
      </c>
      <c r="G100" s="349"/>
      <c r="I100" s="322"/>
      <c r="J100" s="322"/>
      <c r="K100" s="322"/>
    </row>
    <row r="101" spans="1:11" s="320" customFormat="1" x14ac:dyDescent="0.25">
      <c r="A101" s="322" t="s">
        <v>584</v>
      </c>
      <c r="B101" s="341" t="s">
        <v>585</v>
      </c>
      <c r="C101" s="346">
        <v>0</v>
      </c>
      <c r="D101" s="322"/>
      <c r="E101" s="362"/>
      <c r="F101" s="357">
        <v>0</v>
      </c>
      <c r="G101" s="349"/>
      <c r="I101" s="322"/>
      <c r="J101" s="322"/>
      <c r="K101" s="322"/>
    </row>
    <row r="102" spans="1:11" s="320" customFormat="1" x14ac:dyDescent="0.25">
      <c r="A102" s="322" t="s">
        <v>586</v>
      </c>
      <c r="B102" s="341" t="s">
        <v>587</v>
      </c>
      <c r="C102" s="346">
        <v>0</v>
      </c>
      <c r="D102" s="322"/>
      <c r="E102" s="362"/>
      <c r="F102" s="357">
        <v>0</v>
      </c>
      <c r="G102" s="349"/>
      <c r="I102" s="322"/>
      <c r="J102" s="322"/>
      <c r="K102" s="322"/>
    </row>
    <row r="103" spans="1:11" s="320" customFormat="1" x14ac:dyDescent="0.25">
      <c r="A103" s="322" t="s">
        <v>588</v>
      </c>
      <c r="B103" s="341" t="s">
        <v>589</v>
      </c>
      <c r="C103" s="346">
        <v>2812.7967516907233</v>
      </c>
      <c r="D103" s="322"/>
      <c r="E103" s="362"/>
      <c r="F103" s="357">
        <v>0.94410680619288545</v>
      </c>
      <c r="G103" s="349"/>
      <c r="I103" s="322"/>
      <c r="J103" s="322"/>
      <c r="K103" s="322"/>
    </row>
    <row r="104" spans="1:11" s="320" customFormat="1" x14ac:dyDescent="0.25">
      <c r="A104" s="322" t="s">
        <v>590</v>
      </c>
      <c r="B104" s="341" t="s">
        <v>9</v>
      </c>
      <c r="C104" s="346">
        <v>166.52373751678252</v>
      </c>
      <c r="D104" s="322"/>
      <c r="E104" s="362"/>
      <c r="F104" s="357">
        <v>5.589319380711457E-2</v>
      </c>
      <c r="G104" s="349"/>
      <c r="I104" s="322"/>
      <c r="J104" s="322"/>
      <c r="K104" s="322"/>
    </row>
    <row r="105" spans="1:11" s="320" customFormat="1" x14ac:dyDescent="0.25">
      <c r="A105" s="322" t="s">
        <v>591</v>
      </c>
      <c r="B105" s="358" t="s">
        <v>10</v>
      </c>
      <c r="C105" s="346">
        <v>2979.3204892075059</v>
      </c>
      <c r="D105" s="322"/>
      <c r="E105" s="362"/>
      <c r="F105" s="359">
        <v>1</v>
      </c>
      <c r="G105" s="349"/>
      <c r="I105" s="322"/>
      <c r="J105" s="322"/>
      <c r="K105" s="322"/>
    </row>
    <row r="106" spans="1:11" s="320" customFormat="1" ht="15" customHeight="1" x14ac:dyDescent="0.25">
      <c r="A106" s="342"/>
      <c r="B106" s="343" t="s">
        <v>592</v>
      </c>
      <c r="C106" s="342" t="s">
        <v>460</v>
      </c>
      <c r="D106" s="342"/>
      <c r="E106" s="344"/>
      <c r="F106" s="345" t="s">
        <v>581</v>
      </c>
      <c r="G106" s="345"/>
      <c r="I106" s="322"/>
      <c r="J106" s="322"/>
      <c r="K106" s="322"/>
    </row>
    <row r="107" spans="1:11" s="320" customFormat="1" x14ac:dyDescent="0.25">
      <c r="A107" s="322" t="s">
        <v>593</v>
      </c>
      <c r="B107" s="341" t="s">
        <v>594</v>
      </c>
      <c r="C107" s="346">
        <v>2979.3204892075046</v>
      </c>
      <c r="D107" s="322"/>
      <c r="E107" s="346"/>
      <c r="F107" s="349">
        <v>1</v>
      </c>
      <c r="G107" s="349"/>
      <c r="I107" s="322"/>
      <c r="J107" s="322"/>
      <c r="K107" s="322"/>
    </row>
    <row r="108" spans="1:11" s="320" customFormat="1" x14ac:dyDescent="0.25">
      <c r="A108" s="322" t="s">
        <v>595</v>
      </c>
      <c r="B108" s="341" t="s">
        <v>596</v>
      </c>
      <c r="C108" s="346">
        <v>0</v>
      </c>
      <c r="D108" s="322"/>
      <c r="E108" s="362"/>
      <c r="F108" s="349">
        <v>0</v>
      </c>
      <c r="G108" s="362"/>
      <c r="I108" s="322"/>
      <c r="J108" s="322"/>
      <c r="K108" s="322"/>
    </row>
    <row r="109" spans="1:11" s="320" customFormat="1" x14ac:dyDescent="0.25">
      <c r="A109" s="322" t="s">
        <v>597</v>
      </c>
      <c r="B109" s="341" t="s">
        <v>598</v>
      </c>
      <c r="C109" s="346">
        <v>0</v>
      </c>
      <c r="D109" s="322"/>
      <c r="E109" s="362"/>
      <c r="F109" s="349">
        <v>0</v>
      </c>
      <c r="G109" s="362"/>
      <c r="I109" s="322"/>
      <c r="J109" s="322"/>
      <c r="K109" s="322"/>
    </row>
    <row r="110" spans="1:11" s="320" customFormat="1" x14ac:dyDescent="0.25">
      <c r="A110" s="322" t="s">
        <v>599</v>
      </c>
      <c r="B110" s="341" t="s">
        <v>600</v>
      </c>
      <c r="C110" s="346">
        <v>0</v>
      </c>
      <c r="D110" s="322"/>
      <c r="E110" s="362"/>
      <c r="F110" s="349">
        <v>0</v>
      </c>
      <c r="G110" s="362"/>
      <c r="I110" s="322"/>
      <c r="J110" s="322"/>
      <c r="K110" s="322"/>
    </row>
    <row r="111" spans="1:11" s="320" customFormat="1" x14ac:dyDescent="0.25">
      <c r="A111" s="322" t="s">
        <v>601</v>
      </c>
      <c r="B111" s="341" t="s">
        <v>602</v>
      </c>
      <c r="C111" s="346">
        <v>0</v>
      </c>
      <c r="D111" s="322"/>
      <c r="E111" s="362"/>
      <c r="F111" s="349">
        <v>0</v>
      </c>
      <c r="G111" s="362"/>
      <c r="I111" s="322"/>
      <c r="J111" s="322"/>
      <c r="K111" s="322"/>
    </row>
    <row r="112" spans="1:11" s="320" customFormat="1" x14ac:dyDescent="0.25">
      <c r="A112" s="322" t="s">
        <v>603</v>
      </c>
      <c r="B112" s="341" t="s">
        <v>604</v>
      </c>
      <c r="C112" s="346">
        <v>0</v>
      </c>
      <c r="D112" s="322"/>
      <c r="E112" s="362"/>
      <c r="F112" s="349">
        <v>0</v>
      </c>
      <c r="G112" s="362"/>
      <c r="I112" s="322"/>
      <c r="J112" s="322"/>
      <c r="K112" s="322"/>
    </row>
    <row r="113" spans="1:13" s="320" customFormat="1" x14ac:dyDescent="0.25">
      <c r="A113" s="322" t="s">
        <v>605</v>
      </c>
      <c r="B113" s="341" t="s">
        <v>606</v>
      </c>
      <c r="C113" s="346">
        <v>0</v>
      </c>
      <c r="D113" s="322"/>
      <c r="E113" s="362"/>
      <c r="F113" s="349">
        <v>0</v>
      </c>
      <c r="G113" s="362"/>
      <c r="I113" s="322"/>
      <c r="J113" s="322"/>
      <c r="K113" s="322"/>
    </row>
    <row r="114" spans="1:13" s="320" customFormat="1" x14ac:dyDescent="0.25">
      <c r="A114" s="322" t="s">
        <v>607</v>
      </c>
      <c r="B114" s="341" t="s">
        <v>608</v>
      </c>
      <c r="C114" s="346">
        <v>0</v>
      </c>
      <c r="D114" s="322"/>
      <c r="E114" s="362"/>
      <c r="F114" s="349">
        <v>0</v>
      </c>
      <c r="G114" s="362"/>
      <c r="I114" s="322"/>
      <c r="J114" s="322"/>
      <c r="K114" s="322"/>
    </row>
    <row r="115" spans="1:13" s="320" customFormat="1" x14ac:dyDescent="0.25">
      <c r="A115" s="322" t="s">
        <v>609</v>
      </c>
      <c r="B115" s="341" t="s">
        <v>610</v>
      </c>
      <c r="C115" s="346">
        <v>0</v>
      </c>
      <c r="D115" s="322"/>
      <c r="E115" s="362"/>
      <c r="F115" s="349">
        <v>0</v>
      </c>
      <c r="G115" s="362"/>
      <c r="I115" s="322"/>
      <c r="J115" s="322"/>
      <c r="K115" s="322"/>
    </row>
    <row r="116" spans="1:13" s="320" customFormat="1" x14ac:dyDescent="0.25">
      <c r="A116" s="322" t="s">
        <v>611</v>
      </c>
      <c r="B116" s="341" t="s">
        <v>612</v>
      </c>
      <c r="C116" s="346">
        <v>0</v>
      </c>
      <c r="D116" s="322"/>
      <c r="E116" s="362"/>
      <c r="F116" s="349">
        <v>0</v>
      </c>
      <c r="G116" s="362"/>
      <c r="I116" s="322"/>
      <c r="J116" s="322"/>
      <c r="K116" s="322"/>
    </row>
    <row r="117" spans="1:13" s="320" customFormat="1" x14ac:dyDescent="0.25">
      <c r="A117" s="322" t="s">
        <v>613</v>
      </c>
      <c r="B117" s="341" t="s">
        <v>614</v>
      </c>
      <c r="C117" s="346">
        <v>0</v>
      </c>
      <c r="D117" s="322"/>
      <c r="E117" s="362"/>
      <c r="F117" s="349">
        <v>0</v>
      </c>
      <c r="G117" s="362"/>
      <c r="I117" s="322"/>
      <c r="J117" s="322"/>
      <c r="K117" s="322"/>
    </row>
    <row r="118" spans="1:13" s="320" customFormat="1" x14ac:dyDescent="0.25">
      <c r="A118" s="322" t="s">
        <v>615</v>
      </c>
      <c r="B118" s="341" t="s">
        <v>616</v>
      </c>
      <c r="C118" s="346">
        <v>0</v>
      </c>
      <c r="D118" s="322"/>
      <c r="E118" s="362"/>
      <c r="F118" s="349">
        <v>0</v>
      </c>
      <c r="G118" s="362"/>
      <c r="I118" s="322"/>
      <c r="J118" s="322"/>
      <c r="K118" s="322"/>
    </row>
    <row r="119" spans="1:13" s="320" customFormat="1" x14ac:dyDescent="0.25">
      <c r="A119" s="322" t="s">
        <v>617</v>
      </c>
      <c r="B119" s="341" t="s">
        <v>618</v>
      </c>
      <c r="C119" s="346">
        <v>0</v>
      </c>
      <c r="D119" s="322"/>
      <c r="E119" s="362"/>
      <c r="F119" s="349">
        <v>0</v>
      </c>
      <c r="G119" s="362"/>
      <c r="I119" s="322"/>
      <c r="J119" s="322"/>
      <c r="K119" s="322"/>
    </row>
    <row r="120" spans="1:13" s="320" customFormat="1" x14ac:dyDescent="0.25">
      <c r="A120" s="322" t="s">
        <v>619</v>
      </c>
      <c r="B120" s="341" t="s">
        <v>9</v>
      </c>
      <c r="C120" s="346">
        <v>0</v>
      </c>
      <c r="D120" s="322"/>
      <c r="E120" s="362"/>
      <c r="F120" s="349">
        <v>0</v>
      </c>
      <c r="G120" s="362"/>
      <c r="I120" s="322"/>
      <c r="J120" s="322"/>
      <c r="K120" s="322"/>
    </row>
    <row r="121" spans="1:13" s="320" customFormat="1" x14ac:dyDescent="0.25">
      <c r="A121" s="322" t="s">
        <v>620</v>
      </c>
      <c r="B121" s="351" t="s">
        <v>621</v>
      </c>
      <c r="C121" s="346">
        <v>2979.3204892075046</v>
      </c>
      <c r="D121" s="322"/>
      <c r="E121" s="362"/>
      <c r="F121" s="349"/>
      <c r="G121" s="362"/>
      <c r="I121" s="322"/>
      <c r="J121" s="322"/>
      <c r="K121" s="322"/>
    </row>
    <row r="122" spans="1:13" s="320" customFormat="1" x14ac:dyDescent="0.25">
      <c r="A122" s="322" t="s">
        <v>622</v>
      </c>
      <c r="B122" s="358" t="s">
        <v>10</v>
      </c>
      <c r="C122" s="346">
        <v>2979.3204892075046</v>
      </c>
      <c r="D122" s="341"/>
      <c r="E122" s="362"/>
      <c r="F122" s="362">
        <v>1</v>
      </c>
      <c r="G122" s="362"/>
      <c r="I122" s="322"/>
      <c r="J122" s="322"/>
      <c r="K122" s="322"/>
    </row>
    <row r="123" spans="1:13" s="320" customFormat="1" ht="15" customHeight="1" x14ac:dyDescent="0.25">
      <c r="A123" s="342"/>
      <c r="B123" s="343" t="s">
        <v>623</v>
      </c>
      <c r="C123" s="342" t="s">
        <v>460</v>
      </c>
      <c r="D123" s="342"/>
      <c r="E123" s="344"/>
      <c r="F123" s="345" t="s">
        <v>473</v>
      </c>
      <c r="G123" s="345" t="s">
        <v>571</v>
      </c>
      <c r="I123" s="322"/>
      <c r="J123" s="322"/>
      <c r="K123" s="322"/>
    </row>
    <row r="124" spans="1:13" s="320" customFormat="1" x14ac:dyDescent="0.25">
      <c r="A124" s="322" t="s">
        <v>624</v>
      </c>
      <c r="B124" s="356" t="s">
        <v>625</v>
      </c>
      <c r="C124" s="346">
        <v>2812.7967516907233</v>
      </c>
      <c r="D124" s="322"/>
      <c r="E124" s="366"/>
      <c r="F124" s="357">
        <v>0.1255563287338966</v>
      </c>
      <c r="G124" s="357">
        <v>0.14481524082209357</v>
      </c>
      <c r="I124" s="322"/>
      <c r="J124" s="322"/>
      <c r="K124" s="322"/>
    </row>
    <row r="125" spans="1:13" s="320" customFormat="1" x14ac:dyDescent="0.25">
      <c r="A125" s="322" t="s">
        <v>626</v>
      </c>
      <c r="B125" s="356" t="s">
        <v>627</v>
      </c>
      <c r="C125" s="346">
        <v>0</v>
      </c>
      <c r="D125" s="322"/>
      <c r="E125" s="366"/>
      <c r="F125" s="357">
        <v>0</v>
      </c>
      <c r="G125" s="357">
        <v>0</v>
      </c>
      <c r="I125" s="322"/>
      <c r="J125" s="322"/>
      <c r="K125" s="322"/>
    </row>
    <row r="126" spans="1:13" s="320" customFormat="1" x14ac:dyDescent="0.25">
      <c r="A126" s="322" t="s">
        <v>628</v>
      </c>
      <c r="B126" s="356" t="s">
        <v>9</v>
      </c>
      <c r="C126" s="346">
        <v>0</v>
      </c>
      <c r="D126" s="322"/>
      <c r="E126" s="366"/>
      <c r="F126" s="357">
        <v>0</v>
      </c>
      <c r="G126" s="357">
        <v>0</v>
      </c>
      <c r="I126" s="322"/>
      <c r="J126" s="322"/>
      <c r="K126" s="322"/>
    </row>
    <row r="127" spans="1:13" s="320" customFormat="1" x14ac:dyDescent="0.25">
      <c r="A127" s="322" t="s">
        <v>629</v>
      </c>
      <c r="B127" s="358" t="s">
        <v>10</v>
      </c>
      <c r="C127" s="346">
        <v>2812.7967516907233</v>
      </c>
      <c r="D127" s="322"/>
      <c r="E127" s="366"/>
      <c r="F127" s="348">
        <v>0.1255563287338966</v>
      </c>
      <c r="G127" s="348">
        <v>0.14481524082209357</v>
      </c>
      <c r="I127" s="322"/>
      <c r="J127" s="322"/>
      <c r="K127" s="322"/>
    </row>
    <row r="128" spans="1:13" ht="15" customHeight="1" x14ac:dyDescent="0.25">
      <c r="A128" s="342"/>
      <c r="B128" s="343" t="s">
        <v>630</v>
      </c>
      <c r="C128" s="342"/>
      <c r="D128" s="342"/>
      <c r="E128" s="344"/>
      <c r="F128" s="345"/>
      <c r="G128" s="345"/>
      <c r="H128" s="320"/>
      <c r="L128" s="320"/>
      <c r="M128" s="320"/>
    </row>
    <row r="129" spans="1:14" x14ac:dyDescent="0.25">
      <c r="A129" s="322" t="s">
        <v>631</v>
      </c>
      <c r="B129" s="341" t="s">
        <v>632</v>
      </c>
      <c r="C129" s="338" t="s">
        <v>458</v>
      </c>
      <c r="H129" s="320"/>
      <c r="L129" s="320"/>
      <c r="M129" s="320"/>
    </row>
    <row r="130" spans="1:14" ht="15" customHeight="1" x14ac:dyDescent="0.25">
      <c r="A130" s="342"/>
      <c r="B130" s="343" t="s">
        <v>633</v>
      </c>
      <c r="C130" s="342"/>
      <c r="D130" s="342"/>
      <c r="E130" s="344"/>
      <c r="F130" s="345"/>
      <c r="G130" s="345"/>
      <c r="H130" s="320"/>
      <c r="L130" s="320"/>
      <c r="M130" s="320"/>
    </row>
    <row r="131" spans="1:14" x14ac:dyDescent="0.25">
      <c r="A131" s="322" t="s">
        <v>634</v>
      </c>
      <c r="B131" s="322" t="s">
        <v>635</v>
      </c>
      <c r="C131" s="322">
        <v>0</v>
      </c>
      <c r="E131" s="341"/>
      <c r="H131" s="320"/>
      <c r="L131" s="320"/>
      <c r="M131" s="320"/>
    </row>
    <row r="132" spans="1:14" x14ac:dyDescent="0.25">
      <c r="A132" s="322" t="s">
        <v>636</v>
      </c>
      <c r="B132" s="370" t="s">
        <v>637</v>
      </c>
      <c r="C132" s="322">
        <v>0</v>
      </c>
      <c r="E132" s="341"/>
      <c r="H132" s="320"/>
      <c r="L132" s="320"/>
      <c r="M132" s="320"/>
    </row>
    <row r="133" spans="1:14" x14ac:dyDescent="0.25">
      <c r="A133" s="322" t="s">
        <v>638</v>
      </c>
      <c r="B133" s="370" t="s">
        <v>639</v>
      </c>
      <c r="C133" s="322">
        <v>0</v>
      </c>
      <c r="E133" s="341"/>
      <c r="H133" s="320"/>
      <c r="L133" s="320"/>
      <c r="M133" s="320"/>
    </row>
    <row r="134" spans="1:14" x14ac:dyDescent="0.25">
      <c r="A134" s="322" t="s">
        <v>640</v>
      </c>
      <c r="B134" s="371" t="s">
        <v>641</v>
      </c>
      <c r="C134" s="341">
        <v>0</v>
      </c>
      <c r="D134" s="341"/>
      <c r="E134" s="341"/>
      <c r="H134" s="320"/>
      <c r="L134" s="320"/>
      <c r="M134" s="320"/>
    </row>
    <row r="135" spans="1:14" x14ac:dyDescent="0.25">
      <c r="A135" s="322" t="s">
        <v>642</v>
      </c>
      <c r="B135" s="371" t="s">
        <v>643</v>
      </c>
      <c r="C135" s="341">
        <v>0</v>
      </c>
      <c r="D135" s="341"/>
      <c r="E135" s="341"/>
      <c r="H135" s="320"/>
      <c r="L135" s="320"/>
      <c r="M135" s="320"/>
    </row>
    <row r="136" spans="1:14" x14ac:dyDescent="0.25">
      <c r="A136" s="322" t="s">
        <v>644</v>
      </c>
      <c r="B136" s="371" t="s">
        <v>645</v>
      </c>
      <c r="C136" s="341">
        <v>0</v>
      </c>
      <c r="D136" s="341"/>
      <c r="E136" s="341"/>
      <c r="H136" s="320"/>
      <c r="L136" s="320"/>
      <c r="M136" s="320"/>
    </row>
    <row r="137" spans="1:14" ht="37.5" x14ac:dyDescent="0.25">
      <c r="A137" s="334"/>
      <c r="B137" s="334" t="s">
        <v>646</v>
      </c>
      <c r="C137" s="334" t="s">
        <v>647</v>
      </c>
      <c r="D137" s="334" t="s">
        <v>647</v>
      </c>
      <c r="E137" s="334"/>
      <c r="F137" s="335"/>
      <c r="G137" s="336"/>
      <c r="H137" s="320"/>
      <c r="I137" s="326"/>
      <c r="J137" s="326"/>
      <c r="K137" s="326"/>
      <c r="L137" s="326"/>
      <c r="M137" s="328"/>
    </row>
    <row r="138" spans="1:14" ht="18.75" x14ac:dyDescent="0.25">
      <c r="A138" s="407" t="s">
        <v>1054</v>
      </c>
      <c r="B138" s="407"/>
      <c r="C138" s="407"/>
      <c r="D138" s="407"/>
      <c r="E138" s="407"/>
      <c r="F138" s="407"/>
      <c r="G138" s="407"/>
      <c r="H138" s="320"/>
      <c r="I138" s="326"/>
      <c r="J138" s="326"/>
      <c r="K138" s="326"/>
      <c r="L138" s="326"/>
      <c r="M138" s="328"/>
    </row>
    <row r="139" spans="1:14" ht="18.75" x14ac:dyDescent="0.25">
      <c r="A139" s="407"/>
      <c r="B139" s="407"/>
      <c r="C139" s="407"/>
      <c r="D139" s="407"/>
      <c r="E139" s="407"/>
      <c r="F139" s="407"/>
      <c r="G139" s="407"/>
      <c r="H139" s="320"/>
      <c r="I139" s="326"/>
      <c r="J139" s="326"/>
      <c r="K139" s="326"/>
      <c r="L139" s="326"/>
      <c r="M139" s="328"/>
    </row>
    <row r="140" spans="1:14" x14ac:dyDescent="0.25">
      <c r="A140" s="322" t="s">
        <v>648</v>
      </c>
      <c r="B140" s="371" t="s">
        <v>649</v>
      </c>
      <c r="C140" s="338">
        <f>ROW(B24)</f>
        <v>24</v>
      </c>
      <c r="E140" s="372"/>
      <c r="F140" s="372"/>
      <c r="G140" s="372"/>
      <c r="H140" s="320"/>
      <c r="I140" s="371"/>
      <c r="J140" s="373"/>
      <c r="L140" s="372"/>
      <c r="M140" s="372"/>
      <c r="N140" s="372"/>
    </row>
    <row r="141" spans="1:14" x14ac:dyDescent="0.25">
      <c r="A141" s="322" t="s">
        <v>650</v>
      </c>
      <c r="B141" s="371" t="s">
        <v>651</v>
      </c>
      <c r="C141" s="338">
        <f>ROW(B25)</f>
        <v>25</v>
      </c>
      <c r="E141" s="372"/>
      <c r="F141" s="372"/>
      <c r="H141" s="320"/>
      <c r="I141" s="371"/>
      <c r="J141" s="373"/>
      <c r="L141" s="372"/>
      <c r="M141" s="372"/>
    </row>
    <row r="142" spans="1:14" x14ac:dyDescent="0.25">
      <c r="A142" s="322" t="s">
        <v>652</v>
      </c>
      <c r="B142" s="371" t="s">
        <v>653</v>
      </c>
      <c r="C142" s="338" t="str">
        <f>ROW('B1. HTT Mortgage Assets'!B31)&amp; " for Mortgage Assets"</f>
        <v>31 for Mortgage Assets</v>
      </c>
      <c r="D142" s="373"/>
      <c r="E142" s="374"/>
      <c r="F142" s="372"/>
      <c r="G142" s="374"/>
      <c r="H142" s="320"/>
      <c r="I142" s="371"/>
      <c r="J142" s="373"/>
      <c r="K142" s="373"/>
      <c r="L142" s="374"/>
      <c r="M142" s="372"/>
      <c r="N142" s="374"/>
    </row>
    <row r="143" spans="1:14" x14ac:dyDescent="0.25">
      <c r="A143" s="322" t="s">
        <v>654</v>
      </c>
      <c r="B143" s="371" t="s">
        <v>655</v>
      </c>
      <c r="C143" s="338">
        <f>ROW(B28)</f>
        <v>28</v>
      </c>
      <c r="H143" s="320"/>
      <c r="I143" s="371"/>
      <c r="J143" s="373"/>
    </row>
    <row r="144" spans="1:14" x14ac:dyDescent="0.25">
      <c r="A144" s="322" t="s">
        <v>656</v>
      </c>
      <c r="B144" s="371" t="s">
        <v>657</v>
      </c>
      <c r="C144" s="375" t="str">
        <f>ROW('B1. HTT Mortgage Assets'!B107)&amp;" for Residential Mortgage Assets"</f>
        <v>107 for Residential Mortgage Assets</v>
      </c>
      <c r="D144" s="338" t="str">
        <f>ROW('B1. HTT Mortgage Assets'!B165 )&amp; " for Commercial Mortgage Assets"</f>
        <v>165 for Commercial Mortgage Assets</v>
      </c>
      <c r="E144" s="374"/>
      <c r="F144" s="373"/>
      <c r="G144" s="374"/>
      <c r="H144" s="320"/>
      <c r="I144" s="371"/>
      <c r="J144" s="376"/>
      <c r="K144" s="373"/>
      <c r="L144" s="374"/>
      <c r="N144" s="374"/>
    </row>
    <row r="145" spans="1:14" x14ac:dyDescent="0.25">
      <c r="A145" s="322" t="s">
        <v>658</v>
      </c>
      <c r="B145" s="371" t="s">
        <v>659</v>
      </c>
      <c r="C145" s="338" t="str">
        <f>ROW('B1. HTT Mortgage Assets'!B84)&amp;" for Mortgage Assets"</f>
        <v>84 for Mortgage Assets</v>
      </c>
      <c r="D145" s="338">
        <f>ROW(B93)</f>
        <v>93</v>
      </c>
      <c r="F145" s="373"/>
      <c r="H145" s="320"/>
      <c r="I145" s="371"/>
      <c r="M145" s="374"/>
    </row>
    <row r="146" spans="1:14" x14ac:dyDescent="0.25">
      <c r="A146" s="322" t="s">
        <v>660</v>
      </c>
      <c r="B146" s="371" t="s">
        <v>661</v>
      </c>
      <c r="C146" s="338">
        <f>ROW(B59)</f>
        <v>59</v>
      </c>
      <c r="F146" s="374"/>
      <c r="H146" s="320"/>
      <c r="I146" s="371"/>
      <c r="J146" s="373"/>
      <c r="M146" s="374"/>
    </row>
    <row r="147" spans="1:14" x14ac:dyDescent="0.25">
      <c r="A147" s="322" t="s">
        <v>662</v>
      </c>
      <c r="B147" s="371" t="s">
        <v>663</v>
      </c>
      <c r="C147" s="338">
        <f>ROW(B93)</f>
        <v>93</v>
      </c>
      <c r="E147" s="374"/>
      <c r="F147" s="374"/>
      <c r="H147" s="320"/>
      <c r="I147" s="371"/>
      <c r="J147" s="373"/>
      <c r="L147" s="374"/>
      <c r="M147" s="374"/>
    </row>
    <row r="148" spans="1:14" x14ac:dyDescent="0.25">
      <c r="A148" s="322" t="s">
        <v>664</v>
      </c>
      <c r="B148" s="371" t="s">
        <v>665</v>
      </c>
      <c r="C148" s="338">
        <f>ROW(B76)</f>
        <v>76</v>
      </c>
      <c r="E148" s="374"/>
      <c r="F148" s="374"/>
      <c r="H148" s="320"/>
      <c r="I148" s="371"/>
      <c r="J148" s="373"/>
      <c r="L148" s="374"/>
      <c r="M148" s="374"/>
    </row>
    <row r="149" spans="1:14" ht="30" x14ac:dyDescent="0.25">
      <c r="A149" s="322" t="s">
        <v>666</v>
      </c>
      <c r="B149" s="322" t="s">
        <v>667</v>
      </c>
      <c r="C149" s="377" t="str">
        <f>ROW('C. HTT Harmonised Glossary'!B18)&amp;" for Harmonised Glossary"</f>
        <v>18 for Harmonised Glossary</v>
      </c>
      <c r="E149" s="374"/>
      <c r="H149" s="320"/>
      <c r="J149" s="373"/>
      <c r="L149" s="374"/>
    </row>
    <row r="150" spans="1:14" x14ac:dyDescent="0.25">
      <c r="A150" s="322" t="s">
        <v>668</v>
      </c>
      <c r="B150" s="371" t="s">
        <v>669</v>
      </c>
      <c r="C150" s="338">
        <f>ROW(B35)</f>
        <v>35</v>
      </c>
      <c r="E150" s="374"/>
      <c r="H150" s="320"/>
      <c r="I150" s="371"/>
      <c r="J150" s="373"/>
      <c r="L150" s="374"/>
    </row>
    <row r="151" spans="1:14" x14ac:dyDescent="0.25">
      <c r="A151" s="322" t="s">
        <v>670</v>
      </c>
      <c r="B151" s="371" t="s">
        <v>671</v>
      </c>
      <c r="C151" s="338">
        <f>ROW(B47)</f>
        <v>47</v>
      </c>
      <c r="E151" s="374"/>
      <c r="H151" s="320"/>
      <c r="I151" s="371"/>
      <c r="J151" s="373"/>
      <c r="L151" s="374"/>
    </row>
    <row r="152" spans="1:14" x14ac:dyDescent="0.25">
      <c r="A152" s="322" t="s">
        <v>672</v>
      </c>
      <c r="B152" s="371" t="s">
        <v>673</v>
      </c>
      <c r="C152" s="338" t="str">
        <f>ROW('B1. HTT Mortgage Assets'!B104)&amp; " for Mortgage Assets"</f>
        <v>104 for Mortgage Assets</v>
      </c>
      <c r="D152" s="373"/>
      <c r="E152" s="374"/>
      <c r="H152" s="320"/>
      <c r="I152" s="371"/>
      <c r="J152" s="373"/>
      <c r="K152" s="373"/>
      <c r="L152" s="374"/>
    </row>
    <row r="153" spans="1:14" s="320" customFormat="1" ht="37.5" x14ac:dyDescent="0.25">
      <c r="A153" s="335"/>
      <c r="B153" s="334" t="s">
        <v>439</v>
      </c>
      <c r="C153" s="335"/>
      <c r="D153" s="335"/>
      <c r="E153" s="335"/>
      <c r="F153" s="335"/>
      <c r="G153" s="336"/>
      <c r="I153" s="326"/>
      <c r="J153" s="328"/>
      <c r="K153" s="328"/>
      <c r="L153" s="328"/>
      <c r="M153" s="328"/>
    </row>
    <row r="154" spans="1:14" s="320" customFormat="1" x14ac:dyDescent="0.25">
      <c r="A154" s="322" t="s">
        <v>674</v>
      </c>
      <c r="B154" s="378" t="s">
        <v>675</v>
      </c>
      <c r="C154" s="338">
        <f>ROW(B99)</f>
        <v>99</v>
      </c>
      <c r="D154" s="322"/>
      <c r="E154" s="322"/>
      <c r="F154" s="322"/>
      <c r="I154" s="378"/>
      <c r="J154" s="373"/>
      <c r="K154" s="322"/>
      <c r="L154" s="322"/>
      <c r="M154" s="322"/>
    </row>
    <row r="155" spans="1:14" s="320" customFormat="1" ht="18.75" x14ac:dyDescent="0.25">
      <c r="A155" s="335"/>
      <c r="B155" s="334" t="s">
        <v>440</v>
      </c>
      <c r="C155" s="335"/>
      <c r="D155" s="335"/>
      <c r="E155" s="335"/>
      <c r="F155" s="335"/>
      <c r="G155" s="336"/>
      <c r="I155" s="326"/>
      <c r="J155" s="328"/>
      <c r="K155" s="328"/>
      <c r="L155" s="328"/>
      <c r="M155" s="328"/>
    </row>
    <row r="156" spans="1:14" s="322" customFormat="1" x14ac:dyDescent="0.25">
      <c r="G156" s="320"/>
      <c r="H156" s="320"/>
      <c r="N156" s="320"/>
    </row>
    <row r="157" spans="1:14" s="322" customFormat="1" x14ac:dyDescent="0.25">
      <c r="G157" s="320"/>
      <c r="H157" s="320"/>
      <c r="N157" s="320"/>
    </row>
    <row r="158" spans="1:14" s="322" customFormat="1" x14ac:dyDescent="0.25">
      <c r="G158" s="320"/>
      <c r="H158" s="320"/>
      <c r="N158" s="320"/>
    </row>
    <row r="159" spans="1:14" s="322" customFormat="1" x14ac:dyDescent="0.25">
      <c r="G159" s="320"/>
      <c r="H159" s="320"/>
      <c r="N159" s="320"/>
    </row>
    <row r="160" spans="1:14" s="322" customFormat="1" x14ac:dyDescent="0.25">
      <c r="G160" s="320"/>
      <c r="H160" s="320"/>
      <c r="N160" s="320"/>
    </row>
    <row r="161" spans="7:14" s="322" customFormat="1" x14ac:dyDescent="0.25">
      <c r="G161" s="320"/>
      <c r="H161" s="320"/>
      <c r="N161" s="320"/>
    </row>
    <row r="162" spans="7:14" s="322" customFormat="1" x14ac:dyDescent="0.25">
      <c r="G162" s="320"/>
      <c r="H162" s="320"/>
      <c r="N162" s="320"/>
    </row>
    <row r="163" spans="7:14" s="322" customFormat="1" x14ac:dyDescent="0.25">
      <c r="G163" s="320"/>
      <c r="H163" s="320"/>
      <c r="N163" s="320"/>
    </row>
    <row r="164" spans="7:14" s="322" customFormat="1" x14ac:dyDescent="0.25">
      <c r="G164" s="320"/>
      <c r="H164" s="320"/>
      <c r="N164" s="320"/>
    </row>
    <row r="165" spans="7:14" s="322" customFormat="1" x14ac:dyDescent="0.25">
      <c r="G165" s="320"/>
      <c r="H165" s="320"/>
      <c r="N165" s="320"/>
    </row>
    <row r="166" spans="7:14" s="322" customFormat="1" x14ac:dyDescent="0.25">
      <c r="G166" s="320"/>
      <c r="H166" s="320"/>
      <c r="N166" s="320"/>
    </row>
    <row r="167" spans="7:14" s="322" customFormat="1" x14ac:dyDescent="0.25">
      <c r="G167" s="320"/>
      <c r="H167" s="320"/>
      <c r="N167" s="320"/>
    </row>
    <row r="168" spans="7:14" s="322" customFormat="1" x14ac:dyDescent="0.25">
      <c r="G168" s="320"/>
      <c r="H168" s="320"/>
      <c r="N168" s="320"/>
    </row>
    <row r="169" spans="7:14" s="322" customFormat="1" x14ac:dyDescent="0.25">
      <c r="G169" s="320"/>
      <c r="H169" s="320"/>
      <c r="N169" s="320"/>
    </row>
    <row r="170" spans="7:14" s="322" customFormat="1" x14ac:dyDescent="0.25">
      <c r="G170" s="320"/>
      <c r="H170" s="320"/>
      <c r="N170" s="320"/>
    </row>
    <row r="171" spans="7:14" s="322" customFormat="1" x14ac:dyDescent="0.25">
      <c r="G171" s="320"/>
      <c r="H171" s="320"/>
      <c r="N171" s="320"/>
    </row>
    <row r="172" spans="7:14" s="322" customFormat="1" x14ac:dyDescent="0.25">
      <c r="G172" s="320"/>
      <c r="H172" s="320"/>
      <c r="N172" s="320"/>
    </row>
    <row r="173" spans="7:14" s="322" customFormat="1" x14ac:dyDescent="0.25">
      <c r="G173" s="320"/>
      <c r="H173" s="320"/>
      <c r="N173" s="320"/>
    </row>
    <row r="174" spans="7:14" s="322" customFormat="1" x14ac:dyDescent="0.25">
      <c r="G174" s="320"/>
      <c r="H174" s="320"/>
      <c r="N174" s="320"/>
    </row>
    <row r="175" spans="7:14" s="322" customFormat="1" x14ac:dyDescent="0.25">
      <c r="G175" s="320"/>
      <c r="H175" s="320"/>
      <c r="N175" s="320"/>
    </row>
    <row r="176" spans="7:14" s="322" customFormat="1" x14ac:dyDescent="0.25">
      <c r="G176" s="320"/>
      <c r="H176" s="320"/>
      <c r="N176" s="320"/>
    </row>
    <row r="177" spans="7:14" s="322" customFormat="1" x14ac:dyDescent="0.25">
      <c r="G177" s="320"/>
      <c r="H177" s="320"/>
      <c r="N177" s="320"/>
    </row>
    <row r="178" spans="7:14" s="322" customFormat="1" x14ac:dyDescent="0.25">
      <c r="G178" s="320"/>
      <c r="H178" s="320"/>
      <c r="N178" s="320"/>
    </row>
    <row r="179" spans="7:14" s="322" customFormat="1" x14ac:dyDescent="0.25">
      <c r="G179" s="320"/>
      <c r="H179" s="320"/>
      <c r="N179" s="320"/>
    </row>
    <row r="180" spans="7:14" s="322" customFormat="1" x14ac:dyDescent="0.25">
      <c r="G180" s="320"/>
      <c r="H180" s="320"/>
      <c r="N180" s="320"/>
    </row>
    <row r="181" spans="7:14" s="322" customFormat="1" x14ac:dyDescent="0.25">
      <c r="G181" s="320"/>
      <c r="H181" s="320"/>
      <c r="N181" s="320"/>
    </row>
    <row r="182" spans="7:14" s="322" customFormat="1" x14ac:dyDescent="0.25">
      <c r="G182" s="320"/>
      <c r="H182" s="320"/>
      <c r="N182" s="320"/>
    </row>
    <row r="183" spans="7:14" s="322" customFormat="1" x14ac:dyDescent="0.25">
      <c r="G183" s="320"/>
      <c r="H183" s="320"/>
      <c r="N183" s="320"/>
    </row>
    <row r="184" spans="7:14" s="322" customFormat="1" x14ac:dyDescent="0.25">
      <c r="G184" s="320"/>
      <c r="H184" s="320"/>
      <c r="N184" s="320"/>
    </row>
    <row r="185" spans="7:14" s="322" customFormat="1" x14ac:dyDescent="0.25">
      <c r="G185" s="320"/>
      <c r="H185" s="320"/>
      <c r="N185" s="320"/>
    </row>
    <row r="186" spans="7:14" s="322" customFormat="1" x14ac:dyDescent="0.25">
      <c r="G186" s="320"/>
      <c r="H186" s="320"/>
      <c r="N186" s="320"/>
    </row>
    <row r="187" spans="7:14" s="322" customFormat="1" x14ac:dyDescent="0.25">
      <c r="G187" s="320"/>
      <c r="H187" s="320"/>
      <c r="N187" s="320"/>
    </row>
    <row r="188" spans="7:14" s="322" customFormat="1" x14ac:dyDescent="0.25">
      <c r="G188" s="320"/>
      <c r="H188" s="320"/>
      <c r="N188" s="320"/>
    </row>
    <row r="189" spans="7:14" s="322" customFormat="1" x14ac:dyDescent="0.25">
      <c r="G189" s="320"/>
      <c r="H189" s="320"/>
      <c r="N189" s="320"/>
    </row>
    <row r="190" spans="7:14" s="322" customFormat="1" x14ac:dyDescent="0.25">
      <c r="G190" s="320"/>
      <c r="H190" s="320"/>
      <c r="N190" s="320"/>
    </row>
    <row r="191" spans="7:14" s="322" customFormat="1" x14ac:dyDescent="0.25">
      <c r="G191" s="320"/>
      <c r="H191" s="320"/>
      <c r="N191" s="320"/>
    </row>
    <row r="192" spans="7:14" s="322" customFormat="1" x14ac:dyDescent="0.25">
      <c r="G192" s="320"/>
      <c r="H192" s="320"/>
      <c r="N192" s="320"/>
    </row>
    <row r="193" spans="7:14" s="322" customFormat="1" x14ac:dyDescent="0.25">
      <c r="G193" s="320"/>
      <c r="H193" s="320"/>
      <c r="N193" s="320"/>
    </row>
    <row r="194" spans="7:14" s="322" customFormat="1" x14ac:dyDescent="0.25">
      <c r="G194" s="320"/>
      <c r="H194" s="320"/>
      <c r="N194" s="320"/>
    </row>
    <row r="195" spans="7:14" s="322" customFormat="1" x14ac:dyDescent="0.25">
      <c r="G195" s="320"/>
      <c r="H195" s="320"/>
      <c r="N195" s="320"/>
    </row>
    <row r="196" spans="7:14" s="322" customFormat="1" x14ac:dyDescent="0.25">
      <c r="G196" s="320"/>
      <c r="H196" s="320"/>
      <c r="N196" s="320"/>
    </row>
    <row r="197" spans="7:14" s="322" customFormat="1" x14ac:dyDescent="0.25">
      <c r="G197" s="320"/>
      <c r="H197" s="320"/>
      <c r="N197" s="320"/>
    </row>
    <row r="198" spans="7:14" s="322" customFormat="1" x14ac:dyDescent="0.25">
      <c r="G198" s="320"/>
      <c r="H198" s="320"/>
      <c r="N198" s="320"/>
    </row>
    <row r="199" spans="7:14" s="322" customFormat="1" x14ac:dyDescent="0.25">
      <c r="G199" s="320"/>
      <c r="H199" s="320"/>
      <c r="N199" s="320"/>
    </row>
    <row r="200" spans="7:14" s="322" customFormat="1" x14ac:dyDescent="0.25">
      <c r="G200" s="320"/>
      <c r="H200" s="320"/>
      <c r="N200" s="320"/>
    </row>
    <row r="201" spans="7:14" s="322" customFormat="1" x14ac:dyDescent="0.25">
      <c r="G201" s="320"/>
      <c r="H201" s="320"/>
      <c r="N201" s="320"/>
    </row>
    <row r="202" spans="7:14" s="322" customFormat="1" x14ac:dyDescent="0.25">
      <c r="G202" s="320"/>
      <c r="H202" s="320"/>
      <c r="N202" s="320"/>
    </row>
    <row r="203" spans="7:14" s="322" customFormat="1" x14ac:dyDescent="0.25">
      <c r="G203" s="320"/>
      <c r="H203" s="320"/>
      <c r="N203" s="320"/>
    </row>
  </sheetData>
  <mergeCells count="1">
    <mergeCell ref="A138:G139"/>
  </mergeCells>
  <hyperlinks>
    <hyperlink ref="B6" location="'A. HTT General'!B13" display="1. Basic Facts"/>
    <hyperlink ref="B7" location="'A. HTT General'!B26" display="2. Regulatory Summary"/>
    <hyperlink ref="B8" location="'A. HTT General'!B36" display="3. General Cover Pool / Covered Bond Information"/>
    <hyperlink ref="B9" location="'A. HTT General'!B283" display="4. References to Capital Requirements Regulation (CRR) 129(7)"/>
    <hyperlink ref="B11" location="'A. HTT General'!B317" display="6. Other relevant information"/>
    <hyperlink ref="C140" location="'A. HTT General'!A24" display="'A. HTT General'!A24"/>
    <hyperlink ref="C141" location="'A. HTT General'!A25" display="'A. HTT General'!A25"/>
    <hyperlink ref="C142" location="'B1. HTT Mortgage Assets'!B31" display="'B1. HTT Mortgage Assets'!B31"/>
    <hyperlink ref="C143" location="'A. HTT General'!A28" display="'A. HTT General'!A28"/>
    <hyperlink ref="C147" location="'A. HTT General'!B93" display="'A. HTT General'!B93"/>
    <hyperlink ref="C148" location="'A. HTT General'!B76" display="'A. HTT General'!B76"/>
    <hyperlink ref="C150" location="'A. HTT General'!B35" display="'A. HTT General'!B35"/>
    <hyperlink ref="C151" location="'A. HTT General'!B47" display="'A. HTT General'!B47"/>
    <hyperlink ref="C152" location="'B1. HTT Mortgage Assets'!B104" display="'B1. HTT Mortgage Assets'!B104"/>
    <hyperlink ref="C154" location="'A. HTT General'!B99" display="'A. HTT General'!B99"/>
    <hyperlink ref="B19" r:id="rId1" display="UCITS Compliance"/>
    <hyperlink ref="B20" r:id="rId2" display="CRR Compliance"/>
    <hyperlink ref="B21" r:id="rId3"/>
    <hyperlink ref="B10" location="'A. HTT General'!B309" display="5. References to Capital Requirements Regulation (CRR) 129(1)"/>
    <hyperlink ref="C146" location="'A. HTT General'!B59" display="'A. HTT General'!B59"/>
    <hyperlink ref="D144" location="'B1. HTT Mortgage Assets'!B165" display="'B1. HTT Mortgage Assets'!B165"/>
    <hyperlink ref="C144" location="'B1. HTT Mortgage Assets'!B107" display="'B1. HTT Mortgage Assets'!B107"/>
    <hyperlink ref="C145" location="'B1. HTT Mortgage Assets'!B84" display="'B1. HTT Mortgage Assets'!B84"/>
    <hyperlink ref="D145" location="'A. HTT General'!B93" display="'A. HTT General'!B93"/>
    <hyperlink ref="C16" r:id="rId4"/>
    <hyperlink ref="C21" r:id="rId5"/>
    <hyperlink ref="C129" r:id="rId6"/>
  </hyperlinks>
  <printOptions horizontalCentered="1"/>
  <pageMargins left="0.19685039370078741" right="0.19685039370078741" top="0.74803149606299213" bottom="0.74803149606299213" header="0.31496062992125984" footer="0.31496062992125984"/>
  <pageSetup paperSize="9" scale="49" fitToHeight="0" orientation="portrait" r:id="rId7"/>
  <headerFooter>
    <oddHeader>&amp;R&amp;G</oddHeader>
  </headerFooter>
  <rowBreaks count="1" manualBreakCount="1">
    <brk id="92" max="6" man="1"/>
  </rowBreaks>
  <legacyDrawingHF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tabColor rgb="FFE36E00"/>
  </sheetPr>
  <dimension ref="A1:I224"/>
  <sheetViews>
    <sheetView zoomScale="70" zoomScaleNormal="70" zoomScaleSheetLayoutView="40" zoomScalePageLayoutView="80" workbookViewId="0"/>
  </sheetViews>
  <sheetFormatPr defaultColWidth="8.85546875" defaultRowHeight="15" x14ac:dyDescent="0.25"/>
  <cols>
    <col min="1" max="1" width="13.85546875" style="322" customWidth="1"/>
    <col min="2" max="2" width="60.85546875" style="322" customWidth="1"/>
    <col min="3" max="4" width="29.85546875" style="322" customWidth="1"/>
    <col min="5" max="5" width="29.85546875" style="322" hidden="1" customWidth="1"/>
    <col min="6" max="6" width="29.85546875" style="322" customWidth="1"/>
    <col min="7" max="7" width="29.85546875" style="320" customWidth="1"/>
    <col min="8" max="16384" width="8.85546875" style="361"/>
  </cols>
  <sheetData>
    <row r="1" spans="1:7" ht="31.5" x14ac:dyDescent="0.25">
      <c r="A1" s="319" t="s">
        <v>676</v>
      </c>
      <c r="B1" s="319"/>
      <c r="C1" s="320"/>
      <c r="D1" s="320"/>
      <c r="E1" s="320"/>
      <c r="F1" s="320"/>
    </row>
    <row r="2" spans="1:7" ht="15.75" thickBot="1" x14ac:dyDescent="0.3">
      <c r="A2" s="320"/>
      <c r="B2" s="320"/>
      <c r="C2" s="320"/>
      <c r="D2" s="320"/>
      <c r="E2" s="320"/>
      <c r="F2" s="320"/>
    </row>
    <row r="3" spans="1:7" ht="19.5" thickBot="1" x14ac:dyDescent="0.3">
      <c r="A3" s="323"/>
      <c r="B3" s="324" t="s">
        <v>432</v>
      </c>
      <c r="C3" s="325" t="s">
        <v>82</v>
      </c>
      <c r="D3" s="323"/>
      <c r="E3" s="323"/>
      <c r="F3" s="323"/>
      <c r="G3" s="323"/>
    </row>
    <row r="4" spans="1:7" ht="15.75" thickBot="1" x14ac:dyDescent="0.3"/>
    <row r="5" spans="1:7" ht="18.75" x14ac:dyDescent="0.25">
      <c r="A5" s="326"/>
      <c r="B5" s="327" t="s">
        <v>677</v>
      </c>
      <c r="C5" s="326"/>
      <c r="E5" s="328"/>
      <c r="F5" s="328"/>
    </row>
    <row r="6" spans="1:7" x14ac:dyDescent="0.25">
      <c r="B6" s="330" t="s">
        <v>678</v>
      </c>
    </row>
    <row r="7" spans="1:7" x14ac:dyDescent="0.25">
      <c r="B7" s="331" t="s">
        <v>679</v>
      </c>
    </row>
    <row r="8" spans="1:7" ht="15.75" thickBot="1" x14ac:dyDescent="0.3">
      <c r="B8" s="332" t="s">
        <v>680</v>
      </c>
    </row>
    <row r="9" spans="1:7" x14ac:dyDescent="0.25">
      <c r="B9" s="333"/>
    </row>
    <row r="10" spans="1:7" ht="37.5" x14ac:dyDescent="0.25">
      <c r="A10" s="334" t="s">
        <v>441</v>
      </c>
      <c r="B10" s="334" t="s">
        <v>678</v>
      </c>
      <c r="C10" s="335"/>
      <c r="D10" s="335"/>
      <c r="E10" s="335"/>
      <c r="F10" s="335"/>
      <c r="G10" s="336"/>
    </row>
    <row r="11" spans="1:7" ht="15" customHeight="1" x14ac:dyDescent="0.25">
      <c r="A11" s="342"/>
      <c r="B11" s="343" t="s">
        <v>681</v>
      </c>
      <c r="C11" s="342" t="s">
        <v>460</v>
      </c>
      <c r="D11" s="342"/>
      <c r="E11" s="342"/>
      <c r="F11" s="345" t="s">
        <v>682</v>
      </c>
      <c r="G11" s="345"/>
    </row>
    <row r="12" spans="1:7" x14ac:dyDescent="0.25">
      <c r="A12" s="322" t="s">
        <v>683</v>
      </c>
      <c r="B12" s="322" t="s">
        <v>684</v>
      </c>
      <c r="C12" s="346">
        <v>13993.05425807</v>
      </c>
      <c r="F12" s="357">
        <v>0.72495930314462742</v>
      </c>
    </row>
    <row r="13" spans="1:7" x14ac:dyDescent="0.25">
      <c r="A13" s="322" t="s">
        <v>685</v>
      </c>
      <c r="B13" s="322" t="s">
        <v>686</v>
      </c>
      <c r="C13" s="346">
        <v>5308.7937179100009</v>
      </c>
      <c r="F13" s="357">
        <v>0.27504069685537247</v>
      </c>
    </row>
    <row r="14" spans="1:7" x14ac:dyDescent="0.25">
      <c r="A14" s="322" t="s">
        <v>687</v>
      </c>
      <c r="B14" s="322" t="s">
        <v>9</v>
      </c>
      <c r="C14" s="346">
        <v>0</v>
      </c>
      <c r="F14" s="357">
        <v>0</v>
      </c>
    </row>
    <row r="15" spans="1:7" x14ac:dyDescent="0.25">
      <c r="A15" s="322" t="s">
        <v>688</v>
      </c>
      <c r="B15" s="379" t="s">
        <v>10</v>
      </c>
      <c r="C15" s="346">
        <v>19301.847975980003</v>
      </c>
      <c r="F15" s="348">
        <v>0.99999999999999989</v>
      </c>
    </row>
    <row r="16" spans="1:7" x14ac:dyDescent="0.25">
      <c r="A16" s="322" t="s">
        <v>689</v>
      </c>
      <c r="B16" s="361"/>
      <c r="C16" s="346"/>
    </row>
    <row r="17" spans="1:7" x14ac:dyDescent="0.25">
      <c r="A17" s="322" t="s">
        <v>690</v>
      </c>
      <c r="B17" s="322" t="s">
        <v>691</v>
      </c>
      <c r="C17" s="346">
        <v>7305.31525676</v>
      </c>
      <c r="D17" s="361"/>
      <c r="E17" s="361"/>
      <c r="F17" s="361"/>
      <c r="G17" s="361"/>
    </row>
    <row r="18" spans="1:7" x14ac:dyDescent="0.25">
      <c r="A18" s="322" t="s">
        <v>692</v>
      </c>
      <c r="B18" s="322" t="s">
        <v>693</v>
      </c>
      <c r="C18" s="346">
        <v>515.27181672999995</v>
      </c>
      <c r="F18" s="349" t="str">
        <f>IF($C$16=0,"",IF(C17="[for completion]","",C17/$C$16))</f>
        <v/>
      </c>
    </row>
    <row r="19" spans="1:7" x14ac:dyDescent="0.25">
      <c r="A19" s="322" t="s">
        <v>694</v>
      </c>
      <c r="B19" s="322" t="s">
        <v>695</v>
      </c>
      <c r="C19" s="346">
        <v>363.10979917000003</v>
      </c>
      <c r="F19" s="349" t="str">
        <f t="shared" ref="F19:F26" si="0">IF($C$16=0,"",IF(C19="[for completion]","",C19/$C$16))</f>
        <v/>
      </c>
    </row>
    <row r="20" spans="1:7" x14ac:dyDescent="0.25">
      <c r="A20" s="322" t="s">
        <v>696</v>
      </c>
      <c r="B20" s="322" t="s">
        <v>697</v>
      </c>
      <c r="C20" s="346">
        <v>1202.6124558700001</v>
      </c>
      <c r="F20" s="349" t="str">
        <f t="shared" si="0"/>
        <v/>
      </c>
    </row>
    <row r="21" spans="1:7" x14ac:dyDescent="0.25">
      <c r="A21" s="322" t="s">
        <v>698</v>
      </c>
      <c r="B21" s="322" t="s">
        <v>699</v>
      </c>
      <c r="C21" s="346">
        <v>4606.7449295399992</v>
      </c>
      <c r="F21" s="349" t="str">
        <f t="shared" si="0"/>
        <v/>
      </c>
    </row>
    <row r="22" spans="1:7" x14ac:dyDescent="0.25">
      <c r="A22" s="322" t="s">
        <v>700</v>
      </c>
      <c r="B22" s="322" t="s">
        <v>701</v>
      </c>
      <c r="C22" s="346">
        <v>219.40286552999999</v>
      </c>
      <c r="F22" s="349" t="str">
        <f t="shared" si="0"/>
        <v/>
      </c>
    </row>
    <row r="23" spans="1:7" x14ac:dyDescent="0.25">
      <c r="A23" s="322" t="s">
        <v>702</v>
      </c>
      <c r="B23" s="322" t="s">
        <v>703</v>
      </c>
      <c r="C23" s="346">
        <v>4886.6425505500001</v>
      </c>
      <c r="F23" s="349" t="str">
        <f t="shared" si="0"/>
        <v/>
      </c>
    </row>
    <row r="24" spans="1:7" x14ac:dyDescent="0.25">
      <c r="A24" s="322" t="s">
        <v>704</v>
      </c>
      <c r="B24" s="322" t="s">
        <v>705</v>
      </c>
      <c r="C24" s="346">
        <v>20.910218459999999</v>
      </c>
      <c r="F24" s="349" t="str">
        <f t="shared" si="0"/>
        <v/>
      </c>
    </row>
    <row r="25" spans="1:7" x14ac:dyDescent="0.25">
      <c r="A25" s="322" t="s">
        <v>706</v>
      </c>
      <c r="B25" s="322" t="s">
        <v>707</v>
      </c>
      <c r="C25" s="346">
        <v>181.6611374</v>
      </c>
      <c r="F25" s="349" t="str">
        <f t="shared" si="0"/>
        <v/>
      </c>
    </row>
    <row r="26" spans="1:7" x14ac:dyDescent="0.25">
      <c r="A26" s="322" t="s">
        <v>708</v>
      </c>
      <c r="B26" s="322" t="s">
        <v>709</v>
      </c>
      <c r="C26" s="346">
        <v>0.17694597000000001</v>
      </c>
      <c r="D26" s="361"/>
      <c r="E26" s="361"/>
      <c r="F26" s="349" t="str">
        <f t="shared" si="0"/>
        <v/>
      </c>
    </row>
    <row r="27" spans="1:7" ht="15" customHeight="1" x14ac:dyDescent="0.25">
      <c r="A27" s="342"/>
      <c r="B27" s="343" t="s">
        <v>710</v>
      </c>
      <c r="C27" s="342" t="s">
        <v>711</v>
      </c>
      <c r="D27" s="342" t="s">
        <v>712</v>
      </c>
      <c r="E27" s="344"/>
      <c r="F27" s="342" t="s">
        <v>713</v>
      </c>
      <c r="G27" s="345"/>
    </row>
    <row r="28" spans="1:7" x14ac:dyDescent="0.25">
      <c r="A28" s="322" t="s">
        <v>714</v>
      </c>
      <c r="B28" s="322" t="s">
        <v>715</v>
      </c>
      <c r="C28" s="346">
        <v>12915</v>
      </c>
      <c r="D28" s="346">
        <v>621</v>
      </c>
      <c r="E28" s="346"/>
      <c r="F28" s="346">
        <v>13536</v>
      </c>
    </row>
    <row r="29" spans="1:7" ht="15" customHeight="1" x14ac:dyDescent="0.25">
      <c r="A29" s="342"/>
      <c r="B29" s="343" t="s">
        <v>716</v>
      </c>
      <c r="C29" s="342" t="s">
        <v>717</v>
      </c>
      <c r="D29" s="342" t="s">
        <v>718</v>
      </c>
      <c r="E29" s="344"/>
      <c r="F29" s="345" t="s">
        <v>682</v>
      </c>
      <c r="G29" s="345"/>
    </row>
    <row r="30" spans="1:7" x14ac:dyDescent="0.25">
      <c r="A30" s="322" t="s">
        <v>719</v>
      </c>
      <c r="B30" s="322" t="s">
        <v>720</v>
      </c>
      <c r="C30" s="348">
        <v>5.4479251961047206E-2</v>
      </c>
      <c r="D30" s="348">
        <v>0.24355818891547296</v>
      </c>
      <c r="F30" s="348">
        <v>7.1653993703148455E-2</v>
      </c>
    </row>
    <row r="31" spans="1:7" ht="15" customHeight="1" x14ac:dyDescent="0.25">
      <c r="A31" s="342"/>
      <c r="B31" s="343" t="s">
        <v>721</v>
      </c>
      <c r="C31" s="342" t="s">
        <v>717</v>
      </c>
      <c r="D31" s="342" t="s">
        <v>718</v>
      </c>
      <c r="E31" s="344"/>
      <c r="F31" s="345" t="s">
        <v>682</v>
      </c>
      <c r="G31" s="345"/>
    </row>
    <row r="32" spans="1:7" x14ac:dyDescent="0.25">
      <c r="A32" s="322" t="s">
        <v>722</v>
      </c>
      <c r="B32" s="380" t="s">
        <v>723</v>
      </c>
      <c r="C32" s="381">
        <v>0.99563315449486267</v>
      </c>
      <c r="D32" s="381">
        <v>1</v>
      </c>
      <c r="F32" s="381">
        <v>0.99683421472565514</v>
      </c>
      <c r="G32" s="322"/>
    </row>
    <row r="33" spans="1:7" x14ac:dyDescent="0.25">
      <c r="A33" s="322" t="s">
        <v>724</v>
      </c>
      <c r="B33" s="322" t="s">
        <v>725</v>
      </c>
      <c r="C33" s="348">
        <v>0</v>
      </c>
      <c r="D33" s="348">
        <v>0</v>
      </c>
      <c r="F33" s="348">
        <v>0</v>
      </c>
      <c r="G33" s="322"/>
    </row>
    <row r="34" spans="1:7" x14ac:dyDescent="0.25">
      <c r="A34" s="322" t="s">
        <v>726</v>
      </c>
      <c r="B34" s="322" t="s">
        <v>727</v>
      </c>
      <c r="C34" s="348">
        <v>0</v>
      </c>
      <c r="D34" s="348">
        <v>0</v>
      </c>
      <c r="F34" s="348">
        <v>0</v>
      </c>
      <c r="G34" s="322"/>
    </row>
    <row r="35" spans="1:7" x14ac:dyDescent="0.25">
      <c r="A35" s="322" t="s">
        <v>728</v>
      </c>
      <c r="B35" s="322" t="s">
        <v>729</v>
      </c>
      <c r="C35" s="348">
        <v>0</v>
      </c>
      <c r="D35" s="348">
        <v>0</v>
      </c>
      <c r="F35" s="348">
        <v>0</v>
      </c>
      <c r="G35" s="322"/>
    </row>
    <row r="36" spans="1:7" x14ac:dyDescent="0.25">
      <c r="A36" s="322" t="s">
        <v>730</v>
      </c>
      <c r="B36" s="322" t="s">
        <v>731</v>
      </c>
      <c r="C36" s="348">
        <v>0</v>
      </c>
      <c r="D36" s="348">
        <v>0</v>
      </c>
      <c r="F36" s="348">
        <v>0</v>
      </c>
      <c r="G36" s="322"/>
    </row>
    <row r="37" spans="1:7" x14ac:dyDescent="0.25">
      <c r="A37" s="322" t="s">
        <v>732</v>
      </c>
      <c r="B37" s="322" t="s">
        <v>733</v>
      </c>
      <c r="C37" s="348">
        <v>0</v>
      </c>
      <c r="D37" s="348">
        <v>0</v>
      </c>
      <c r="F37" s="348">
        <v>0</v>
      </c>
      <c r="G37" s="322"/>
    </row>
    <row r="38" spans="1:7" x14ac:dyDescent="0.25">
      <c r="A38" s="322" t="s">
        <v>734</v>
      </c>
      <c r="B38" s="322" t="s">
        <v>735</v>
      </c>
      <c r="C38" s="348">
        <v>0</v>
      </c>
      <c r="D38" s="348">
        <v>0</v>
      </c>
      <c r="F38" s="348">
        <v>0</v>
      </c>
      <c r="G38" s="322"/>
    </row>
    <row r="39" spans="1:7" x14ac:dyDescent="0.25">
      <c r="A39" s="322" t="s">
        <v>736</v>
      </c>
      <c r="B39" s="322" t="s">
        <v>423</v>
      </c>
      <c r="C39" s="348">
        <v>0.99563315449486267</v>
      </c>
      <c r="D39" s="348">
        <v>1</v>
      </c>
      <c r="E39" s="382"/>
      <c r="F39" s="348">
        <v>0.99683421472565514</v>
      </c>
      <c r="G39" s="322"/>
    </row>
    <row r="40" spans="1:7" x14ac:dyDescent="0.25">
      <c r="A40" s="322" t="s">
        <v>737</v>
      </c>
      <c r="B40" s="322" t="s">
        <v>738</v>
      </c>
      <c r="C40" s="348">
        <v>0</v>
      </c>
      <c r="D40" s="348">
        <v>0</v>
      </c>
      <c r="F40" s="348">
        <v>0</v>
      </c>
      <c r="G40" s="322"/>
    </row>
    <row r="41" spans="1:7" x14ac:dyDescent="0.25">
      <c r="A41" s="322" t="s">
        <v>739</v>
      </c>
      <c r="B41" s="322" t="s">
        <v>740</v>
      </c>
      <c r="C41" s="348">
        <v>0</v>
      </c>
      <c r="D41" s="348">
        <v>0</v>
      </c>
      <c r="F41" s="348">
        <v>0</v>
      </c>
      <c r="G41" s="322"/>
    </row>
    <row r="42" spans="1:7" x14ac:dyDescent="0.25">
      <c r="A42" s="322" t="s">
        <v>741</v>
      </c>
      <c r="B42" s="322" t="s">
        <v>742</v>
      </c>
      <c r="C42" s="348">
        <v>0</v>
      </c>
      <c r="D42" s="348">
        <v>0</v>
      </c>
      <c r="F42" s="348">
        <v>0</v>
      </c>
      <c r="G42" s="322"/>
    </row>
    <row r="43" spans="1:7" x14ac:dyDescent="0.25">
      <c r="A43" s="322" t="s">
        <v>743</v>
      </c>
      <c r="B43" s="322" t="s">
        <v>744</v>
      </c>
      <c r="C43" s="348">
        <v>0</v>
      </c>
      <c r="D43" s="348">
        <v>0</v>
      </c>
      <c r="F43" s="348">
        <v>0</v>
      </c>
      <c r="G43" s="322"/>
    </row>
    <row r="44" spans="1:7" x14ac:dyDescent="0.25">
      <c r="A44" s="322" t="s">
        <v>745</v>
      </c>
      <c r="B44" s="322" t="s">
        <v>746</v>
      </c>
      <c r="C44" s="348">
        <v>0</v>
      </c>
      <c r="D44" s="348">
        <v>0</v>
      </c>
      <c r="F44" s="348">
        <v>0</v>
      </c>
      <c r="G44" s="322"/>
    </row>
    <row r="45" spans="1:7" x14ac:dyDescent="0.25">
      <c r="A45" s="322" t="s">
        <v>747</v>
      </c>
      <c r="B45" s="322" t="s">
        <v>748</v>
      </c>
      <c r="C45" s="348">
        <v>0</v>
      </c>
      <c r="D45" s="348">
        <v>0</v>
      </c>
      <c r="F45" s="348">
        <v>0</v>
      </c>
      <c r="G45" s="322"/>
    </row>
    <row r="46" spans="1:7" x14ac:dyDescent="0.25">
      <c r="A46" s="322" t="s">
        <v>749</v>
      </c>
      <c r="B46" s="322" t="s">
        <v>750</v>
      </c>
      <c r="C46" s="348">
        <v>0</v>
      </c>
      <c r="D46" s="348">
        <v>0</v>
      </c>
      <c r="F46" s="348">
        <v>0</v>
      </c>
      <c r="G46" s="322"/>
    </row>
    <row r="47" spans="1:7" x14ac:dyDescent="0.25">
      <c r="A47" s="322" t="s">
        <v>751</v>
      </c>
      <c r="B47" s="322" t="s">
        <v>752</v>
      </c>
      <c r="C47" s="348">
        <v>0</v>
      </c>
      <c r="D47" s="348">
        <v>0</v>
      </c>
      <c r="F47" s="348">
        <v>0</v>
      </c>
      <c r="G47" s="322"/>
    </row>
    <row r="48" spans="1:7" x14ac:dyDescent="0.25">
      <c r="A48" s="322" t="s">
        <v>753</v>
      </c>
      <c r="B48" s="322" t="s">
        <v>754</v>
      </c>
      <c r="C48" s="348">
        <v>0</v>
      </c>
      <c r="D48" s="348">
        <v>0</v>
      </c>
      <c r="F48" s="348">
        <v>0</v>
      </c>
      <c r="G48" s="322"/>
    </row>
    <row r="49" spans="1:9" x14ac:dyDescent="0.25">
      <c r="A49" s="322" t="s">
        <v>755</v>
      </c>
      <c r="B49" s="322" t="s">
        <v>756</v>
      </c>
      <c r="C49" s="348">
        <v>0</v>
      </c>
      <c r="D49" s="348">
        <v>0</v>
      </c>
      <c r="F49" s="348">
        <v>0</v>
      </c>
      <c r="G49" s="322"/>
    </row>
    <row r="50" spans="1:9" x14ac:dyDescent="0.25">
      <c r="A50" s="322" t="s">
        <v>757</v>
      </c>
      <c r="B50" s="322" t="s">
        <v>758</v>
      </c>
      <c r="C50" s="348">
        <v>0</v>
      </c>
      <c r="D50" s="348">
        <v>0</v>
      </c>
      <c r="F50" s="348">
        <v>0</v>
      </c>
      <c r="G50" s="322"/>
    </row>
    <row r="51" spans="1:9" x14ac:dyDescent="0.25">
      <c r="A51" s="322" t="s">
        <v>759</v>
      </c>
      <c r="B51" s="322" t="s">
        <v>760</v>
      </c>
      <c r="C51" s="348">
        <v>0</v>
      </c>
      <c r="D51" s="348">
        <v>0</v>
      </c>
      <c r="F51" s="348">
        <v>0</v>
      </c>
      <c r="G51" s="322"/>
    </row>
    <row r="52" spans="1:9" x14ac:dyDescent="0.25">
      <c r="A52" s="322" t="s">
        <v>761</v>
      </c>
      <c r="B52" s="322" t="s">
        <v>762</v>
      </c>
      <c r="C52" s="348">
        <v>0</v>
      </c>
      <c r="D52" s="348">
        <v>0</v>
      </c>
      <c r="F52" s="348">
        <v>0</v>
      </c>
      <c r="G52" s="322"/>
    </row>
    <row r="53" spans="1:9" x14ac:dyDescent="0.25">
      <c r="A53" s="322" t="s">
        <v>763</v>
      </c>
      <c r="B53" s="322" t="s">
        <v>764</v>
      </c>
      <c r="C53" s="348">
        <v>0</v>
      </c>
      <c r="D53" s="348">
        <v>0</v>
      </c>
      <c r="F53" s="348">
        <v>0</v>
      </c>
      <c r="G53" s="322"/>
      <c r="I53" s="383"/>
    </row>
    <row r="54" spans="1:9" x14ac:dyDescent="0.25">
      <c r="A54" s="322" t="s">
        <v>765</v>
      </c>
      <c r="B54" s="322" t="s">
        <v>766</v>
      </c>
      <c r="C54" s="348">
        <v>0</v>
      </c>
      <c r="D54" s="348">
        <v>0</v>
      </c>
      <c r="F54" s="348">
        <v>0</v>
      </c>
      <c r="G54" s="322"/>
    </row>
    <row r="55" spans="1:9" x14ac:dyDescent="0.25">
      <c r="A55" s="322" t="s">
        <v>767</v>
      </c>
      <c r="B55" s="322" t="s">
        <v>768</v>
      </c>
      <c r="C55" s="348">
        <v>0</v>
      </c>
      <c r="D55" s="348">
        <v>0</v>
      </c>
      <c r="F55" s="348">
        <v>0</v>
      </c>
      <c r="G55" s="322"/>
    </row>
    <row r="56" spans="1:9" x14ac:dyDescent="0.25">
      <c r="A56" s="322" t="s">
        <v>769</v>
      </c>
      <c r="B56" s="322" t="s">
        <v>770</v>
      </c>
      <c r="C56" s="348">
        <v>0</v>
      </c>
      <c r="D56" s="348">
        <v>0</v>
      </c>
      <c r="F56" s="348">
        <v>0</v>
      </c>
      <c r="G56" s="322"/>
    </row>
    <row r="57" spans="1:9" x14ac:dyDescent="0.25">
      <c r="A57" s="322" t="s">
        <v>771</v>
      </c>
      <c r="B57" s="322" t="s">
        <v>772</v>
      </c>
      <c r="C57" s="348">
        <v>0</v>
      </c>
      <c r="D57" s="348">
        <v>0</v>
      </c>
      <c r="F57" s="348">
        <v>0</v>
      </c>
      <c r="G57" s="322"/>
    </row>
    <row r="58" spans="1:9" x14ac:dyDescent="0.25">
      <c r="A58" s="322" t="s">
        <v>773</v>
      </c>
      <c r="B58" s="322" t="s">
        <v>774</v>
      </c>
      <c r="C58" s="348">
        <v>0</v>
      </c>
      <c r="D58" s="348">
        <v>0</v>
      </c>
      <c r="F58" s="348">
        <v>0</v>
      </c>
      <c r="G58" s="322"/>
    </row>
    <row r="59" spans="1:9" x14ac:dyDescent="0.25">
      <c r="A59" s="322" t="s">
        <v>775</v>
      </c>
      <c r="B59" s="322" t="s">
        <v>776</v>
      </c>
      <c r="C59" s="348">
        <v>0</v>
      </c>
      <c r="D59" s="348">
        <v>0</v>
      </c>
      <c r="F59" s="348">
        <v>0</v>
      </c>
      <c r="G59" s="322"/>
    </row>
    <row r="60" spans="1:9" x14ac:dyDescent="0.25">
      <c r="A60" s="322" t="s">
        <v>777</v>
      </c>
      <c r="B60" s="322" t="s">
        <v>778</v>
      </c>
      <c r="C60" s="348">
        <v>0</v>
      </c>
      <c r="D60" s="348">
        <v>0</v>
      </c>
      <c r="F60" s="348">
        <v>0</v>
      </c>
      <c r="G60" s="322"/>
    </row>
    <row r="61" spans="1:9" x14ac:dyDescent="0.25">
      <c r="A61" s="322" t="s">
        <v>779</v>
      </c>
      <c r="B61" s="380" t="s">
        <v>600</v>
      </c>
      <c r="C61" s="381">
        <v>0</v>
      </c>
      <c r="D61" s="381">
        <v>0</v>
      </c>
      <c r="F61" s="381">
        <v>0</v>
      </c>
      <c r="G61" s="322"/>
    </row>
    <row r="62" spans="1:9" x14ac:dyDescent="0.25">
      <c r="A62" s="322" t="s">
        <v>780</v>
      </c>
      <c r="B62" s="322" t="s">
        <v>781</v>
      </c>
      <c r="C62" s="348">
        <v>0</v>
      </c>
      <c r="D62" s="348">
        <v>0</v>
      </c>
      <c r="F62" s="348">
        <v>0</v>
      </c>
      <c r="G62" s="322"/>
    </row>
    <row r="63" spans="1:9" x14ac:dyDescent="0.25">
      <c r="A63" s="322" t="s">
        <v>782</v>
      </c>
      <c r="B63" s="322" t="s">
        <v>783</v>
      </c>
      <c r="C63" s="348">
        <v>0</v>
      </c>
      <c r="D63" s="348">
        <v>0</v>
      </c>
      <c r="F63" s="348">
        <v>0</v>
      </c>
      <c r="G63" s="322"/>
    </row>
    <row r="64" spans="1:9" x14ac:dyDescent="0.25">
      <c r="A64" s="322" t="s">
        <v>784</v>
      </c>
      <c r="B64" s="322" t="s">
        <v>785</v>
      </c>
      <c r="C64" s="348">
        <v>0</v>
      </c>
      <c r="D64" s="348">
        <v>0</v>
      </c>
      <c r="F64" s="348">
        <v>0</v>
      </c>
      <c r="G64" s="322"/>
    </row>
    <row r="65" spans="1:7" x14ac:dyDescent="0.25">
      <c r="A65" s="322" t="s">
        <v>786</v>
      </c>
      <c r="B65" s="380" t="s">
        <v>9</v>
      </c>
      <c r="C65" s="381">
        <v>0</v>
      </c>
      <c r="D65" s="381">
        <v>0</v>
      </c>
      <c r="F65" s="381">
        <v>0</v>
      </c>
      <c r="G65" s="322"/>
    </row>
    <row r="66" spans="1:7" x14ac:dyDescent="0.25">
      <c r="A66" s="322" t="s">
        <v>787</v>
      </c>
      <c r="B66" s="341" t="s">
        <v>602</v>
      </c>
      <c r="C66" s="348">
        <v>0</v>
      </c>
      <c r="D66" s="348">
        <v>0</v>
      </c>
      <c r="F66" s="348">
        <v>0</v>
      </c>
      <c r="G66" s="322"/>
    </row>
    <row r="67" spans="1:7" x14ac:dyDescent="0.25">
      <c r="A67" s="322" t="s">
        <v>788</v>
      </c>
      <c r="B67" s="341" t="s">
        <v>604</v>
      </c>
      <c r="C67" s="348">
        <v>0</v>
      </c>
      <c r="D67" s="348">
        <v>0</v>
      </c>
      <c r="F67" s="348">
        <v>0</v>
      </c>
      <c r="G67" s="322"/>
    </row>
    <row r="68" spans="1:7" x14ac:dyDescent="0.25">
      <c r="A68" s="322" t="s">
        <v>789</v>
      </c>
      <c r="B68" s="341" t="s">
        <v>606</v>
      </c>
      <c r="C68" s="348">
        <v>0</v>
      </c>
      <c r="D68" s="348">
        <v>0</v>
      </c>
      <c r="F68" s="348">
        <v>0</v>
      </c>
      <c r="G68" s="322"/>
    </row>
    <row r="69" spans="1:7" x14ac:dyDescent="0.25">
      <c r="A69" s="322" t="s">
        <v>790</v>
      </c>
      <c r="B69" s="341" t="s">
        <v>608</v>
      </c>
      <c r="C69" s="348">
        <v>0</v>
      </c>
      <c r="D69" s="348">
        <v>0</v>
      </c>
      <c r="F69" s="348">
        <v>0</v>
      </c>
      <c r="G69" s="322"/>
    </row>
    <row r="70" spans="1:7" x14ac:dyDescent="0.25">
      <c r="A70" s="322" t="s">
        <v>791</v>
      </c>
      <c r="B70" s="341" t="s">
        <v>610</v>
      </c>
      <c r="C70" s="348">
        <v>0</v>
      </c>
      <c r="D70" s="348">
        <v>0</v>
      </c>
      <c r="F70" s="348">
        <v>0</v>
      </c>
      <c r="G70" s="322"/>
    </row>
    <row r="71" spans="1:7" x14ac:dyDescent="0.25">
      <c r="A71" s="322" t="s">
        <v>792</v>
      </c>
      <c r="B71" s="341" t="s">
        <v>612</v>
      </c>
      <c r="C71" s="348">
        <v>0</v>
      </c>
      <c r="D71" s="348">
        <v>0</v>
      </c>
      <c r="F71" s="348">
        <v>0</v>
      </c>
      <c r="G71" s="322"/>
    </row>
    <row r="72" spans="1:7" x14ac:dyDescent="0.25">
      <c r="A72" s="322" t="s">
        <v>793</v>
      </c>
      <c r="B72" s="341" t="s">
        <v>614</v>
      </c>
      <c r="C72" s="348">
        <v>0</v>
      </c>
      <c r="D72" s="348">
        <v>0</v>
      </c>
      <c r="F72" s="348">
        <v>0</v>
      </c>
      <c r="G72" s="322"/>
    </row>
    <row r="73" spans="1:7" x14ac:dyDescent="0.25">
      <c r="A73" s="322" t="s">
        <v>794</v>
      </c>
      <c r="B73" s="341" t="s">
        <v>616</v>
      </c>
      <c r="C73" s="348">
        <v>0</v>
      </c>
      <c r="D73" s="348">
        <v>0</v>
      </c>
      <c r="F73" s="348">
        <v>0</v>
      </c>
      <c r="G73" s="322"/>
    </row>
    <row r="74" spans="1:7" x14ac:dyDescent="0.25">
      <c r="A74" s="322" t="s">
        <v>795</v>
      </c>
      <c r="B74" s="341" t="s">
        <v>618</v>
      </c>
      <c r="C74" s="348">
        <v>0</v>
      </c>
      <c r="D74" s="348">
        <v>0</v>
      </c>
      <c r="F74" s="348">
        <v>0</v>
      </c>
      <c r="G74" s="322"/>
    </row>
    <row r="75" spans="1:7" x14ac:dyDescent="0.25">
      <c r="A75" s="322" t="s">
        <v>796</v>
      </c>
      <c r="B75" s="341" t="s">
        <v>9</v>
      </c>
      <c r="C75" s="348">
        <v>0</v>
      </c>
      <c r="D75" s="348">
        <v>0</v>
      </c>
      <c r="F75" s="348">
        <v>0</v>
      </c>
      <c r="G75" s="322"/>
    </row>
    <row r="76" spans="1:7" x14ac:dyDescent="0.25">
      <c r="A76" s="322" t="s">
        <v>797</v>
      </c>
      <c r="B76" s="384" t="s">
        <v>798</v>
      </c>
      <c r="C76" s="348">
        <v>2.2295897253458597E-5</v>
      </c>
      <c r="D76" s="348">
        <v>0</v>
      </c>
      <c r="E76" s="385"/>
      <c r="F76" s="348">
        <v>1.6163618135851554E-5</v>
      </c>
      <c r="G76" s="322"/>
    </row>
    <row r="77" spans="1:7" x14ac:dyDescent="0.25">
      <c r="A77" s="322" t="s">
        <v>799</v>
      </c>
      <c r="B77" s="384" t="s">
        <v>800</v>
      </c>
      <c r="C77" s="348">
        <v>4.3445496078841749E-3</v>
      </c>
      <c r="D77" s="348">
        <v>0</v>
      </c>
      <c r="E77" s="385"/>
      <c r="F77" s="348">
        <v>3.1496216562089756E-3</v>
      </c>
      <c r="G77" s="322"/>
    </row>
    <row r="78" spans="1:7" ht="15" customHeight="1" x14ac:dyDescent="0.25">
      <c r="A78" s="342"/>
      <c r="B78" s="343" t="s">
        <v>801</v>
      </c>
      <c r="C78" s="342" t="s">
        <v>717</v>
      </c>
      <c r="D78" s="342" t="s">
        <v>718</v>
      </c>
      <c r="E78" s="344"/>
      <c r="F78" s="345" t="s">
        <v>682</v>
      </c>
      <c r="G78" s="345"/>
    </row>
    <row r="79" spans="1:7" x14ac:dyDescent="0.25">
      <c r="A79" s="322" t="s">
        <v>802</v>
      </c>
      <c r="B79" s="341" t="s">
        <v>30</v>
      </c>
      <c r="C79" s="348">
        <v>0.35054729309443533</v>
      </c>
      <c r="D79" s="348">
        <v>0.46809258617573757</v>
      </c>
      <c r="F79" s="348">
        <v>0.38287703241558568</v>
      </c>
      <c r="G79" s="322"/>
    </row>
    <row r="80" spans="1:7" x14ac:dyDescent="0.25">
      <c r="A80" s="322" t="s">
        <v>803</v>
      </c>
      <c r="B80" s="341" t="s">
        <v>31</v>
      </c>
      <c r="C80" s="348">
        <v>0.24976018459332677</v>
      </c>
      <c r="D80" s="348">
        <v>8.3431833396678395E-2</v>
      </c>
      <c r="F80" s="348">
        <v>0.20401311897339547</v>
      </c>
      <c r="G80" s="322"/>
    </row>
    <row r="81" spans="1:7" x14ac:dyDescent="0.25">
      <c r="A81" s="322" t="s">
        <v>804</v>
      </c>
      <c r="B81" s="341" t="s">
        <v>32</v>
      </c>
      <c r="C81" s="348">
        <v>4.6599578080956938E-2</v>
      </c>
      <c r="D81" s="348">
        <v>5.5400329113896474E-2</v>
      </c>
      <c r="F81" s="348">
        <v>4.9020142777907269E-2</v>
      </c>
      <c r="G81" s="322"/>
    </row>
    <row r="82" spans="1:7" x14ac:dyDescent="0.25">
      <c r="A82" s="322" t="s">
        <v>805</v>
      </c>
      <c r="B82" s="341" t="s">
        <v>33</v>
      </c>
      <c r="C82" s="348">
        <v>0.15599983489316363</v>
      </c>
      <c r="D82" s="348">
        <v>0.24154941149509165</v>
      </c>
      <c r="F82" s="348">
        <v>0.17952945005743995</v>
      </c>
      <c r="G82" s="322"/>
    </row>
    <row r="83" spans="1:7" x14ac:dyDescent="0.25">
      <c r="A83" s="322" t="s">
        <v>806</v>
      </c>
      <c r="B83" s="341" t="s">
        <v>34</v>
      </c>
      <c r="C83" s="348">
        <v>0.19272626383297981</v>
      </c>
      <c r="D83" s="348">
        <v>0.15152583981859613</v>
      </c>
      <c r="F83" s="348">
        <v>0.1813944705013269</v>
      </c>
      <c r="G83" s="322"/>
    </row>
    <row r="84" spans="1:7" ht="15" customHeight="1" x14ac:dyDescent="0.25">
      <c r="A84" s="342"/>
      <c r="B84" s="343" t="s">
        <v>807</v>
      </c>
      <c r="C84" s="342" t="s">
        <v>717</v>
      </c>
      <c r="D84" s="342" t="s">
        <v>718</v>
      </c>
      <c r="E84" s="344"/>
      <c r="F84" s="345" t="s">
        <v>682</v>
      </c>
      <c r="G84" s="345"/>
    </row>
    <row r="85" spans="1:7" x14ac:dyDescent="0.25">
      <c r="A85" s="322" t="s">
        <v>808</v>
      </c>
      <c r="B85" s="322" t="s">
        <v>809</v>
      </c>
      <c r="C85" s="348">
        <v>0.45141667798344076</v>
      </c>
      <c r="D85" s="348">
        <v>0.61031265461856243</v>
      </c>
      <c r="E85" s="320"/>
      <c r="F85" s="348">
        <v>0.49511953812467957</v>
      </c>
    </row>
    <row r="86" spans="1:7" x14ac:dyDescent="0.25">
      <c r="A86" s="322" t="s">
        <v>810</v>
      </c>
      <c r="B86" s="322" t="s">
        <v>811</v>
      </c>
      <c r="C86" s="348">
        <v>0.54858332201655946</v>
      </c>
      <c r="D86" s="348">
        <v>0.38968734538143751</v>
      </c>
      <c r="E86" s="320"/>
      <c r="F86" s="348">
        <v>0.50488046187532087</v>
      </c>
    </row>
    <row r="87" spans="1:7" x14ac:dyDescent="0.25">
      <c r="A87" s="322" t="s">
        <v>812</v>
      </c>
      <c r="B87" s="322" t="s">
        <v>9</v>
      </c>
      <c r="C87" s="348">
        <v>0</v>
      </c>
      <c r="D87" s="348">
        <v>0</v>
      </c>
      <c r="E87" s="372"/>
      <c r="F87" s="348">
        <v>0</v>
      </c>
    </row>
    <row r="88" spans="1:7" ht="15" customHeight="1" x14ac:dyDescent="0.25">
      <c r="A88" s="322" t="s">
        <v>813</v>
      </c>
      <c r="E88" s="320"/>
    </row>
    <row r="89" spans="1:7" ht="15" customHeight="1" x14ac:dyDescent="0.25">
      <c r="A89" s="322" t="s">
        <v>814</v>
      </c>
      <c r="B89" s="322" t="s">
        <v>815</v>
      </c>
      <c r="C89" s="348">
        <v>0</v>
      </c>
      <c r="D89" s="348">
        <v>0</v>
      </c>
      <c r="E89" s="320"/>
      <c r="F89" s="348">
        <v>0</v>
      </c>
    </row>
    <row r="90" spans="1:7" ht="15" customHeight="1" x14ac:dyDescent="0.25">
      <c r="A90" s="322" t="s">
        <v>816</v>
      </c>
      <c r="B90" s="322" t="s">
        <v>817</v>
      </c>
      <c r="C90" s="348">
        <v>0.31394772240423768</v>
      </c>
      <c r="D90" s="348">
        <v>0.80644526127028937</v>
      </c>
      <c r="E90" s="320"/>
      <c r="F90" s="348">
        <v>0.4494045886935123</v>
      </c>
    </row>
    <row r="91" spans="1:7" ht="15" customHeight="1" x14ac:dyDescent="0.25">
      <c r="A91" s="322" t="s">
        <v>818</v>
      </c>
      <c r="B91" s="322" t="s">
        <v>819</v>
      </c>
      <c r="C91" s="348">
        <v>0</v>
      </c>
      <c r="D91" s="348">
        <v>0</v>
      </c>
      <c r="E91" s="320"/>
      <c r="F91" s="348">
        <v>0</v>
      </c>
    </row>
    <row r="92" spans="1:7" ht="15" customHeight="1" x14ac:dyDescent="0.25">
      <c r="A92" s="322" t="s">
        <v>820</v>
      </c>
      <c r="B92" s="322" t="s">
        <v>821</v>
      </c>
      <c r="C92" s="348">
        <v>4.8678131464913565E-2</v>
      </c>
      <c r="D92" s="348">
        <v>0.1620943289201256</v>
      </c>
      <c r="E92" s="320"/>
      <c r="F92" s="348">
        <v>7.987220144768159E-2</v>
      </c>
    </row>
    <row r="93" spans="1:7" ht="15" customHeight="1" x14ac:dyDescent="0.25">
      <c r="A93" s="322" t="s">
        <v>822</v>
      </c>
      <c r="B93" s="322" t="s">
        <v>823</v>
      </c>
      <c r="C93" s="348">
        <v>0.45408336841583796</v>
      </c>
      <c r="D93" s="348">
        <v>5.1257376093175435E-3</v>
      </c>
      <c r="E93" s="320"/>
      <c r="F93" s="348">
        <v>0.33060174878027554</v>
      </c>
    </row>
    <row r="94" spans="1:7" ht="15" customHeight="1" x14ac:dyDescent="0.25">
      <c r="A94" s="342"/>
      <c r="B94" s="343" t="s">
        <v>824</v>
      </c>
      <c r="C94" s="342" t="s">
        <v>717</v>
      </c>
      <c r="D94" s="342" t="s">
        <v>718</v>
      </c>
      <c r="E94" s="344"/>
      <c r="F94" s="345" t="s">
        <v>682</v>
      </c>
      <c r="G94" s="345"/>
    </row>
    <row r="95" spans="1:7" x14ac:dyDescent="0.25">
      <c r="A95" s="322" t="s">
        <v>825</v>
      </c>
      <c r="B95" s="322" t="s">
        <v>826</v>
      </c>
      <c r="C95" s="348">
        <v>0.45036997631703701</v>
      </c>
      <c r="D95" s="348">
        <v>0.69350305403454648</v>
      </c>
      <c r="E95" s="320"/>
      <c r="F95" s="348">
        <v>0.51724146744105215</v>
      </c>
    </row>
    <row r="96" spans="1:7" x14ac:dyDescent="0.25">
      <c r="A96" s="322" t="s">
        <v>827</v>
      </c>
      <c r="B96" s="322" t="s">
        <v>828</v>
      </c>
      <c r="C96" s="348">
        <v>0.54963002368296365</v>
      </c>
      <c r="D96" s="348">
        <v>0.3064969459654534</v>
      </c>
      <c r="E96" s="320"/>
      <c r="F96" s="348">
        <v>0.48275853255894818</v>
      </c>
    </row>
    <row r="97" spans="1:7" x14ac:dyDescent="0.25">
      <c r="A97" s="322" t="s">
        <v>829</v>
      </c>
      <c r="B97" s="322" t="s">
        <v>9</v>
      </c>
      <c r="C97" s="348">
        <v>0</v>
      </c>
      <c r="D97" s="348">
        <v>0</v>
      </c>
      <c r="E97" s="372"/>
      <c r="F97" s="348">
        <v>0</v>
      </c>
    </row>
    <row r="98" spans="1:7" ht="15" customHeight="1" x14ac:dyDescent="0.25">
      <c r="A98" s="342"/>
      <c r="B98" s="343" t="s">
        <v>830</v>
      </c>
      <c r="C98" s="342" t="s">
        <v>717</v>
      </c>
      <c r="D98" s="342" t="s">
        <v>718</v>
      </c>
      <c r="E98" s="344"/>
      <c r="F98" s="345" t="s">
        <v>682</v>
      </c>
      <c r="G98" s="345"/>
    </row>
    <row r="99" spans="1:7" x14ac:dyDescent="0.25">
      <c r="A99" s="322" t="s">
        <v>831</v>
      </c>
      <c r="B99" s="356" t="s">
        <v>832</v>
      </c>
      <c r="C99" s="348">
        <v>0</v>
      </c>
      <c r="D99" s="348">
        <v>1.5279881102996587E-2</v>
      </c>
      <c r="E99" s="386"/>
      <c r="F99" s="348">
        <v>4.202589146435419E-3</v>
      </c>
    </row>
    <row r="100" spans="1:7" x14ac:dyDescent="0.25">
      <c r="A100" s="322" t="s">
        <v>833</v>
      </c>
      <c r="B100" s="356" t="s">
        <v>142</v>
      </c>
      <c r="C100" s="348">
        <v>1.8086606913143431E-2</v>
      </c>
      <c r="D100" s="348">
        <v>0</v>
      </c>
      <c r="E100" s="386"/>
      <c r="F100" s="348">
        <v>1.3112053944003265E-2</v>
      </c>
    </row>
    <row r="101" spans="1:7" x14ac:dyDescent="0.25">
      <c r="A101" s="322" t="s">
        <v>834</v>
      </c>
      <c r="B101" s="356" t="s">
        <v>42</v>
      </c>
      <c r="C101" s="348">
        <v>0</v>
      </c>
      <c r="D101" s="348">
        <v>1.984745981832596E-4</v>
      </c>
      <c r="E101" s="385"/>
      <c r="F101" s="348">
        <v>5.4588591792413759E-5</v>
      </c>
    </row>
    <row r="102" spans="1:7" x14ac:dyDescent="0.25">
      <c r="A102" s="322" t="s">
        <v>835</v>
      </c>
      <c r="B102" s="356" t="s">
        <v>43</v>
      </c>
      <c r="C102" s="348">
        <v>2.2349766379962218E-2</v>
      </c>
      <c r="D102" s="348">
        <v>2.3087977324583987E-2</v>
      </c>
      <c r="E102" s="385"/>
      <c r="F102" s="348">
        <v>2.2552804432597252E-2</v>
      </c>
    </row>
    <row r="103" spans="1:7" x14ac:dyDescent="0.25">
      <c r="A103" s="322" t="s">
        <v>836</v>
      </c>
      <c r="B103" s="356" t="s">
        <v>44</v>
      </c>
      <c r="C103" s="348">
        <v>0.95956362670689432</v>
      </c>
      <c r="D103" s="348">
        <v>0.96143366697423616</v>
      </c>
      <c r="E103" s="385"/>
      <c r="F103" s="348">
        <v>0.96007796388517164</v>
      </c>
    </row>
    <row r="104" spans="1:7" ht="15" customHeight="1" x14ac:dyDescent="0.25">
      <c r="A104" s="342"/>
      <c r="B104" s="343" t="s">
        <v>837</v>
      </c>
      <c r="C104" s="342" t="s">
        <v>717</v>
      </c>
      <c r="D104" s="342" t="s">
        <v>718</v>
      </c>
      <c r="E104" s="344"/>
      <c r="F104" s="345" t="s">
        <v>682</v>
      </c>
      <c r="G104" s="345"/>
    </row>
    <row r="105" spans="1:7" x14ac:dyDescent="0.25">
      <c r="A105" s="322" t="s">
        <v>838</v>
      </c>
      <c r="B105" s="322" t="s">
        <v>839</v>
      </c>
      <c r="C105" s="387">
        <v>9.2578649979355842E-3</v>
      </c>
      <c r="D105" s="387">
        <v>9.4420019845362878E-3</v>
      </c>
      <c r="E105" s="320"/>
      <c r="F105" s="387">
        <v>9.3085101630470887E-3</v>
      </c>
    </row>
    <row r="106" spans="1:7" ht="18.75" x14ac:dyDescent="0.25">
      <c r="A106" s="388"/>
      <c r="B106" s="389" t="s">
        <v>679</v>
      </c>
      <c r="C106" s="388"/>
      <c r="D106" s="388"/>
      <c r="E106" s="388"/>
      <c r="F106" s="390"/>
      <c r="G106" s="390"/>
    </row>
    <row r="107" spans="1:7" ht="15" customHeight="1" x14ac:dyDescent="0.25">
      <c r="A107" s="342"/>
      <c r="B107" s="343" t="s">
        <v>840</v>
      </c>
      <c r="C107" s="342" t="s">
        <v>841</v>
      </c>
      <c r="D107" s="342" t="s">
        <v>842</v>
      </c>
      <c r="E107" s="344"/>
      <c r="F107" s="342" t="s">
        <v>717</v>
      </c>
      <c r="G107" s="342" t="s">
        <v>843</v>
      </c>
    </row>
    <row r="108" spans="1:7" x14ac:dyDescent="0.25">
      <c r="A108" s="322" t="s">
        <v>844</v>
      </c>
      <c r="B108" s="341" t="s">
        <v>845</v>
      </c>
      <c r="C108" s="346">
        <v>1083.4730358552074</v>
      </c>
      <c r="D108" s="346"/>
      <c r="E108" s="337"/>
      <c r="F108" s="355"/>
      <c r="G108" s="355"/>
    </row>
    <row r="109" spans="1:7" x14ac:dyDescent="0.25">
      <c r="A109" s="337"/>
      <c r="B109" s="391"/>
      <c r="C109" s="346"/>
      <c r="D109" s="346"/>
      <c r="E109" s="337"/>
      <c r="F109" s="355"/>
      <c r="G109" s="355"/>
    </row>
    <row r="110" spans="1:7" x14ac:dyDescent="0.25">
      <c r="B110" s="341" t="s">
        <v>846</v>
      </c>
      <c r="C110" s="346"/>
      <c r="D110" s="346"/>
      <c r="E110" s="337"/>
      <c r="F110" s="355"/>
      <c r="G110" s="355"/>
    </row>
    <row r="111" spans="1:7" x14ac:dyDescent="0.25">
      <c r="A111" s="322" t="s">
        <v>847</v>
      </c>
      <c r="B111" s="341" t="s">
        <v>11</v>
      </c>
      <c r="C111" s="346">
        <v>7597.6962229600013</v>
      </c>
      <c r="D111" s="346">
        <v>11970</v>
      </c>
      <c r="E111" s="337"/>
      <c r="F111" s="357">
        <v>0.54296196404571917</v>
      </c>
      <c r="G111" s="357">
        <v>0.92682926829268297</v>
      </c>
    </row>
    <row r="112" spans="1:7" x14ac:dyDescent="0.25">
      <c r="A112" s="322" t="s">
        <v>848</v>
      </c>
      <c r="B112" s="341" t="s">
        <v>12</v>
      </c>
      <c r="C112" s="346">
        <v>1809.2909006700002</v>
      </c>
      <c r="D112" s="346">
        <v>649</v>
      </c>
      <c r="E112" s="337"/>
      <c r="F112" s="357">
        <v>0.12929921283100546</v>
      </c>
      <c r="G112" s="357">
        <v>5.0251645373596596E-2</v>
      </c>
    </row>
    <row r="113" spans="1:7" x14ac:dyDescent="0.25">
      <c r="A113" s="322" t="s">
        <v>849</v>
      </c>
      <c r="B113" s="341" t="s">
        <v>13</v>
      </c>
      <c r="C113" s="346">
        <v>2257.9913156099997</v>
      </c>
      <c r="D113" s="346">
        <v>235</v>
      </c>
      <c r="E113" s="337"/>
      <c r="F113" s="357">
        <v>0.16136515116474895</v>
      </c>
      <c r="G113" s="357">
        <v>1.8195896244676733E-2</v>
      </c>
    </row>
    <row r="114" spans="1:7" x14ac:dyDescent="0.25">
      <c r="A114" s="322" t="s">
        <v>850</v>
      </c>
      <c r="B114" s="341" t="s">
        <v>14</v>
      </c>
      <c r="C114" s="346">
        <v>1462.3613810100003</v>
      </c>
      <c r="D114" s="346">
        <v>49</v>
      </c>
      <c r="E114" s="337"/>
      <c r="F114" s="357">
        <v>0.10450623245219211</v>
      </c>
      <c r="G114" s="357">
        <v>3.7940379403794038E-3</v>
      </c>
    </row>
    <row r="115" spans="1:7" x14ac:dyDescent="0.25">
      <c r="A115" s="322" t="s">
        <v>851</v>
      </c>
      <c r="B115" s="341" t="s">
        <v>15</v>
      </c>
      <c r="C115" s="346">
        <v>658.91987039000003</v>
      </c>
      <c r="D115" s="346">
        <v>10</v>
      </c>
      <c r="E115" s="337"/>
      <c r="F115" s="357">
        <v>4.7089067064110833E-2</v>
      </c>
      <c r="G115" s="357">
        <v>7.7429345722028649E-4</v>
      </c>
    </row>
    <row r="116" spans="1:7" x14ac:dyDescent="0.25">
      <c r="A116" s="322" t="s">
        <v>852</v>
      </c>
      <c r="B116" s="341" t="s">
        <v>16</v>
      </c>
      <c r="C116" s="346">
        <v>206.79456743</v>
      </c>
      <c r="D116" s="346">
        <v>2</v>
      </c>
      <c r="E116" s="337"/>
      <c r="F116" s="357">
        <v>1.4778372442223506E-2</v>
      </c>
      <c r="G116" s="357">
        <v>1.548586914440573E-4</v>
      </c>
    </row>
    <row r="117" spans="1:7" x14ac:dyDescent="0.25">
      <c r="A117" s="322" t="s">
        <v>853</v>
      </c>
      <c r="B117" s="351" t="s">
        <v>10</v>
      </c>
      <c r="C117" s="346">
        <v>13993.054258070002</v>
      </c>
      <c r="D117" s="346">
        <v>12915</v>
      </c>
      <c r="E117" s="372"/>
      <c r="F117" s="357">
        <v>1</v>
      </c>
      <c r="G117" s="357">
        <v>1</v>
      </c>
    </row>
    <row r="118" spans="1:7" ht="15" customHeight="1" x14ac:dyDescent="0.25">
      <c r="A118" s="342"/>
      <c r="B118" s="343" t="s">
        <v>854</v>
      </c>
      <c r="C118" s="342" t="s">
        <v>841</v>
      </c>
      <c r="D118" s="342" t="s">
        <v>842</v>
      </c>
      <c r="E118" s="344"/>
      <c r="F118" s="342" t="s">
        <v>717</v>
      </c>
      <c r="G118" s="342" t="s">
        <v>843</v>
      </c>
    </row>
    <row r="119" spans="1:7" x14ac:dyDescent="0.25">
      <c r="A119" s="322" t="s">
        <v>855</v>
      </c>
      <c r="B119" s="322" t="s">
        <v>856</v>
      </c>
      <c r="C119" s="392" t="s">
        <v>857</v>
      </c>
      <c r="G119" s="322"/>
    </row>
    <row r="120" spans="1:7" x14ac:dyDescent="0.25">
      <c r="G120" s="322"/>
    </row>
    <row r="121" spans="1:7" x14ac:dyDescent="0.25">
      <c r="B121" s="341" t="s">
        <v>858</v>
      </c>
      <c r="G121" s="322"/>
    </row>
    <row r="122" spans="1:7" x14ac:dyDescent="0.25">
      <c r="A122" s="322" t="s">
        <v>859</v>
      </c>
      <c r="B122" s="322" t="s">
        <v>860</v>
      </c>
      <c r="C122" s="322" t="s">
        <v>857</v>
      </c>
      <c r="D122" s="322" t="s">
        <v>857</v>
      </c>
      <c r="F122" s="322" t="s">
        <v>857</v>
      </c>
      <c r="G122" s="322" t="s">
        <v>857</v>
      </c>
    </row>
    <row r="123" spans="1:7" x14ac:dyDescent="0.25">
      <c r="A123" s="322" t="s">
        <v>861</v>
      </c>
      <c r="B123" s="322" t="s">
        <v>862</v>
      </c>
      <c r="C123" s="322" t="s">
        <v>857</v>
      </c>
      <c r="D123" s="322" t="s">
        <v>857</v>
      </c>
      <c r="F123" s="322" t="s">
        <v>857</v>
      </c>
      <c r="G123" s="322" t="s">
        <v>857</v>
      </c>
    </row>
    <row r="124" spans="1:7" x14ac:dyDescent="0.25">
      <c r="A124" s="322" t="s">
        <v>863</v>
      </c>
      <c r="B124" s="322" t="s">
        <v>864</v>
      </c>
      <c r="C124" s="322" t="s">
        <v>857</v>
      </c>
      <c r="D124" s="322" t="s">
        <v>857</v>
      </c>
      <c r="F124" s="322" t="s">
        <v>857</v>
      </c>
      <c r="G124" s="322" t="s">
        <v>857</v>
      </c>
    </row>
    <row r="125" spans="1:7" x14ac:dyDescent="0.25">
      <c r="A125" s="322" t="s">
        <v>865</v>
      </c>
      <c r="B125" s="322" t="s">
        <v>866</v>
      </c>
      <c r="C125" s="322" t="s">
        <v>857</v>
      </c>
      <c r="D125" s="322" t="s">
        <v>857</v>
      </c>
      <c r="F125" s="322" t="s">
        <v>857</v>
      </c>
      <c r="G125" s="322" t="s">
        <v>857</v>
      </c>
    </row>
    <row r="126" spans="1:7" x14ac:dyDescent="0.25">
      <c r="A126" s="322" t="s">
        <v>867</v>
      </c>
      <c r="B126" s="322" t="s">
        <v>868</v>
      </c>
      <c r="C126" s="322" t="s">
        <v>857</v>
      </c>
      <c r="D126" s="322" t="s">
        <v>857</v>
      </c>
      <c r="F126" s="322" t="s">
        <v>857</v>
      </c>
      <c r="G126" s="322" t="s">
        <v>857</v>
      </c>
    </row>
    <row r="127" spans="1:7" x14ac:dyDescent="0.25">
      <c r="A127" s="322" t="s">
        <v>869</v>
      </c>
      <c r="B127" s="322" t="s">
        <v>870</v>
      </c>
      <c r="C127" s="322" t="s">
        <v>857</v>
      </c>
      <c r="D127" s="322" t="s">
        <v>857</v>
      </c>
      <c r="F127" s="322" t="s">
        <v>857</v>
      </c>
      <c r="G127" s="322" t="s">
        <v>857</v>
      </c>
    </row>
    <row r="128" spans="1:7" x14ac:dyDescent="0.25">
      <c r="A128" s="322" t="s">
        <v>871</v>
      </c>
      <c r="B128" s="322" t="s">
        <v>872</v>
      </c>
      <c r="C128" s="322" t="s">
        <v>857</v>
      </c>
      <c r="D128" s="322" t="s">
        <v>857</v>
      </c>
      <c r="F128" s="322" t="s">
        <v>857</v>
      </c>
      <c r="G128" s="322" t="s">
        <v>857</v>
      </c>
    </row>
    <row r="129" spans="1:7" x14ac:dyDescent="0.25">
      <c r="A129" s="322" t="s">
        <v>873</v>
      </c>
      <c r="B129" s="322" t="s">
        <v>874</v>
      </c>
      <c r="C129" s="322" t="s">
        <v>857</v>
      </c>
      <c r="D129" s="322" t="s">
        <v>857</v>
      </c>
      <c r="F129" s="322" t="s">
        <v>857</v>
      </c>
      <c r="G129" s="322" t="s">
        <v>857</v>
      </c>
    </row>
    <row r="130" spans="1:7" x14ac:dyDescent="0.25">
      <c r="A130" s="322" t="s">
        <v>875</v>
      </c>
      <c r="B130" s="351" t="s">
        <v>10</v>
      </c>
      <c r="C130" s="349" t="s">
        <v>857</v>
      </c>
      <c r="D130" s="322" t="s">
        <v>857</v>
      </c>
      <c r="F130" s="322" t="s">
        <v>857</v>
      </c>
      <c r="G130" s="322" t="s">
        <v>857</v>
      </c>
    </row>
    <row r="131" spans="1:7" ht="15" customHeight="1" x14ac:dyDescent="0.25">
      <c r="A131" s="342"/>
      <c r="B131" s="343" t="s">
        <v>876</v>
      </c>
      <c r="C131" s="342" t="s">
        <v>841</v>
      </c>
      <c r="D131" s="342" t="s">
        <v>842</v>
      </c>
      <c r="E131" s="344"/>
      <c r="F131" s="342" t="s">
        <v>717</v>
      </c>
      <c r="G131" s="342" t="s">
        <v>843</v>
      </c>
    </row>
    <row r="132" spans="1:7" x14ac:dyDescent="0.25">
      <c r="A132" s="322" t="s">
        <v>877</v>
      </c>
      <c r="B132" s="322" t="s">
        <v>856</v>
      </c>
      <c r="C132" s="392">
        <v>0.65603035845501001</v>
      </c>
      <c r="G132" s="322"/>
    </row>
    <row r="133" spans="1:7" x14ac:dyDescent="0.25">
      <c r="G133" s="322"/>
    </row>
    <row r="134" spans="1:7" x14ac:dyDescent="0.25">
      <c r="B134" s="341" t="s">
        <v>858</v>
      </c>
      <c r="G134" s="322"/>
    </row>
    <row r="135" spans="1:7" x14ac:dyDescent="0.25">
      <c r="A135" s="322" t="s">
        <v>878</v>
      </c>
      <c r="B135" s="322" t="s">
        <v>860</v>
      </c>
      <c r="C135" s="346">
        <v>8563.3186035746585</v>
      </c>
      <c r="D135" s="322" t="s">
        <v>857</v>
      </c>
      <c r="F135" s="357">
        <v>0.61196922742124482</v>
      </c>
      <c r="G135" s="322" t="s">
        <v>857</v>
      </c>
    </row>
    <row r="136" spans="1:7" x14ac:dyDescent="0.25">
      <c r="A136" s="322" t="s">
        <v>879</v>
      </c>
      <c r="B136" s="322" t="s">
        <v>862</v>
      </c>
      <c r="C136" s="346">
        <v>1559.3002283924491</v>
      </c>
      <c r="D136" s="322" t="s">
        <v>857</v>
      </c>
      <c r="F136" s="357">
        <v>0.11143387280823111</v>
      </c>
      <c r="G136" s="322" t="s">
        <v>857</v>
      </c>
    </row>
    <row r="137" spans="1:7" x14ac:dyDescent="0.25">
      <c r="A137" s="322" t="s">
        <v>880</v>
      </c>
      <c r="B137" s="322" t="s">
        <v>864</v>
      </c>
      <c r="C137" s="346">
        <v>1302.8966113055055</v>
      </c>
      <c r="D137" s="322" t="s">
        <v>857</v>
      </c>
      <c r="F137" s="357">
        <v>9.3110237927799488E-2</v>
      </c>
      <c r="G137" s="322" t="s">
        <v>857</v>
      </c>
    </row>
    <row r="138" spans="1:7" x14ac:dyDescent="0.25">
      <c r="A138" s="322" t="s">
        <v>881</v>
      </c>
      <c r="B138" s="322" t="s">
        <v>866</v>
      </c>
      <c r="C138" s="346">
        <v>970.65873861997989</v>
      </c>
      <c r="D138" s="322" t="s">
        <v>857</v>
      </c>
      <c r="F138" s="357">
        <v>6.9367181797368269E-2</v>
      </c>
      <c r="G138" s="322" t="s">
        <v>857</v>
      </c>
    </row>
    <row r="139" spans="1:7" x14ac:dyDescent="0.25">
      <c r="A139" s="322" t="s">
        <v>882</v>
      </c>
      <c r="B139" s="322" t="s">
        <v>868</v>
      </c>
      <c r="C139" s="346">
        <v>702.71733309131821</v>
      </c>
      <c r="D139" s="322" t="s">
        <v>857</v>
      </c>
      <c r="F139" s="357">
        <v>5.021901009824576E-2</v>
      </c>
      <c r="G139" s="322" t="s">
        <v>857</v>
      </c>
    </row>
    <row r="140" spans="1:7" x14ac:dyDescent="0.25">
      <c r="A140" s="322" t="s">
        <v>883</v>
      </c>
      <c r="B140" s="322" t="s">
        <v>870</v>
      </c>
      <c r="C140" s="346">
        <v>453.90093451849663</v>
      </c>
      <c r="D140" s="322" t="s">
        <v>857</v>
      </c>
      <c r="F140" s="357">
        <v>3.2437588402598042E-2</v>
      </c>
      <c r="G140" s="322" t="s">
        <v>857</v>
      </c>
    </row>
    <row r="141" spans="1:7" x14ac:dyDescent="0.25">
      <c r="A141" s="322" t="s">
        <v>884</v>
      </c>
      <c r="B141" s="322" t="s">
        <v>872</v>
      </c>
      <c r="C141" s="346">
        <v>225.28064016319107</v>
      </c>
      <c r="D141" s="322" t="s">
        <v>857</v>
      </c>
      <c r="F141" s="357">
        <v>1.6099461633493517E-2</v>
      </c>
      <c r="G141" s="322" t="s">
        <v>857</v>
      </c>
    </row>
    <row r="142" spans="1:7" x14ac:dyDescent="0.25">
      <c r="A142" s="322" t="s">
        <v>885</v>
      </c>
      <c r="B142" s="322" t="s">
        <v>874</v>
      </c>
      <c r="C142" s="346">
        <v>214.98116840440366</v>
      </c>
      <c r="D142" s="322" t="s">
        <v>857</v>
      </c>
      <c r="F142" s="357">
        <v>1.536341991101913E-2</v>
      </c>
      <c r="G142" s="322" t="s">
        <v>857</v>
      </c>
    </row>
    <row r="143" spans="1:7" x14ac:dyDescent="0.25">
      <c r="A143" s="322" t="s">
        <v>886</v>
      </c>
      <c r="B143" s="351" t="s">
        <v>10</v>
      </c>
      <c r="C143" s="346">
        <v>13993.05425807</v>
      </c>
      <c r="D143" s="322" t="s">
        <v>857</v>
      </c>
      <c r="F143" s="348">
        <v>1.0000000000000002</v>
      </c>
      <c r="G143" s="322" t="s">
        <v>857</v>
      </c>
    </row>
    <row r="144" spans="1:7" x14ac:dyDescent="0.25">
      <c r="A144" s="322" t="s">
        <v>887</v>
      </c>
      <c r="B144" s="384" t="s">
        <v>888</v>
      </c>
      <c r="C144" s="346">
        <v>107.96450456626326</v>
      </c>
      <c r="D144" s="322" t="s">
        <v>857</v>
      </c>
      <c r="F144" s="357">
        <v>7.715578212955084E-3</v>
      </c>
      <c r="G144" s="322" t="s">
        <v>857</v>
      </c>
    </row>
    <row r="145" spans="1:7" x14ac:dyDescent="0.25">
      <c r="A145" s="322" t="s">
        <v>889</v>
      </c>
      <c r="B145" s="384" t="s">
        <v>890</v>
      </c>
      <c r="C145" s="346">
        <v>57.737498221442607</v>
      </c>
      <c r="D145" s="322" t="s">
        <v>857</v>
      </c>
      <c r="F145" s="357">
        <v>4.1261541016425736E-3</v>
      </c>
      <c r="G145" s="322" t="s">
        <v>857</v>
      </c>
    </row>
    <row r="146" spans="1:7" x14ac:dyDescent="0.25">
      <c r="A146" s="322" t="s">
        <v>891</v>
      </c>
      <c r="B146" s="384" t="s">
        <v>892</v>
      </c>
      <c r="C146" s="346">
        <v>32.915032453084436</v>
      </c>
      <c r="D146" s="322" t="s">
        <v>857</v>
      </c>
      <c r="F146" s="357">
        <v>2.352240750735448E-3</v>
      </c>
      <c r="G146" s="322" t="s">
        <v>857</v>
      </c>
    </row>
    <row r="147" spans="1:7" x14ac:dyDescent="0.25">
      <c r="A147" s="322" t="s">
        <v>893</v>
      </c>
      <c r="B147" s="384" t="s">
        <v>894</v>
      </c>
      <c r="C147" s="346">
        <v>14.262361615884361</v>
      </c>
      <c r="D147" s="322" t="s">
        <v>857</v>
      </c>
      <c r="F147" s="357">
        <v>1.0192457881494346E-3</v>
      </c>
      <c r="G147" s="322" t="s">
        <v>857</v>
      </c>
    </row>
    <row r="148" spans="1:7" x14ac:dyDescent="0.25">
      <c r="A148" s="322" t="s">
        <v>895</v>
      </c>
      <c r="B148" s="384" t="s">
        <v>896</v>
      </c>
      <c r="C148" s="346">
        <v>2.1017715477289913</v>
      </c>
      <c r="D148" s="322" t="s">
        <v>857</v>
      </c>
      <c r="F148" s="357">
        <v>1.5020105753658954E-4</v>
      </c>
      <c r="G148" s="322" t="s">
        <v>857</v>
      </c>
    </row>
    <row r="149" spans="1:7" x14ac:dyDescent="0.25">
      <c r="A149" s="322" t="s">
        <v>897</v>
      </c>
      <c r="B149" s="384" t="s">
        <v>898</v>
      </c>
      <c r="C149" s="346">
        <v>0</v>
      </c>
      <c r="D149" s="322" t="s">
        <v>857</v>
      </c>
      <c r="F149" s="357">
        <v>0</v>
      </c>
      <c r="G149" s="322" t="s">
        <v>857</v>
      </c>
    </row>
    <row r="150" spans="1:7" ht="15" customHeight="1" x14ac:dyDescent="0.25">
      <c r="A150" s="342"/>
      <c r="B150" s="343" t="s">
        <v>899</v>
      </c>
      <c r="C150" s="342" t="s">
        <v>717</v>
      </c>
      <c r="D150" s="342"/>
      <c r="E150" s="344"/>
      <c r="F150" s="342"/>
      <c r="G150" s="342"/>
    </row>
    <row r="151" spans="1:7" x14ac:dyDescent="0.25">
      <c r="A151" s="322" t="s">
        <v>900</v>
      </c>
      <c r="B151" s="322" t="s">
        <v>901</v>
      </c>
      <c r="C151" s="348">
        <v>0.5220672429356813</v>
      </c>
      <c r="E151" s="372"/>
      <c r="F151" s="372"/>
      <c r="G151" s="372"/>
    </row>
    <row r="152" spans="1:7" x14ac:dyDescent="0.25">
      <c r="A152" s="322" t="s">
        <v>902</v>
      </c>
      <c r="B152" s="322" t="s">
        <v>903</v>
      </c>
      <c r="C152" s="348">
        <v>3.6823398753909289E-2</v>
      </c>
      <c r="E152" s="372"/>
      <c r="F152" s="372"/>
    </row>
    <row r="153" spans="1:7" x14ac:dyDescent="0.25">
      <c r="A153" s="322" t="s">
        <v>904</v>
      </c>
      <c r="B153" s="322" t="s">
        <v>905</v>
      </c>
      <c r="C153" s="348">
        <v>0</v>
      </c>
      <c r="E153" s="372"/>
      <c r="F153" s="372"/>
    </row>
    <row r="154" spans="1:7" x14ac:dyDescent="0.25">
      <c r="A154" s="322" t="s">
        <v>906</v>
      </c>
      <c r="B154" s="322" t="s">
        <v>9</v>
      </c>
      <c r="C154" s="385">
        <v>0.44110935831040943</v>
      </c>
      <c r="E154" s="372"/>
      <c r="F154" s="372"/>
    </row>
    <row r="155" spans="1:7" x14ac:dyDescent="0.25">
      <c r="A155" s="322" t="s">
        <v>907</v>
      </c>
      <c r="B155" s="384" t="s">
        <v>908</v>
      </c>
      <c r="C155" s="348">
        <v>2.5949288302129555E-2</v>
      </c>
      <c r="E155" s="372"/>
      <c r="F155" s="372"/>
    </row>
    <row r="156" spans="1:7" x14ac:dyDescent="0.25">
      <c r="A156" s="322" t="s">
        <v>909</v>
      </c>
      <c r="B156" s="384" t="s">
        <v>699</v>
      </c>
      <c r="C156" s="393">
        <v>0.32921654161979841</v>
      </c>
      <c r="E156" s="372"/>
      <c r="F156" s="372"/>
    </row>
    <row r="157" spans="1:7" x14ac:dyDescent="0.25">
      <c r="A157" s="322" t="s">
        <v>910</v>
      </c>
      <c r="B157" s="384" t="s">
        <v>911</v>
      </c>
      <c r="C157" s="348">
        <v>8.5943528388481433E-2</v>
      </c>
      <c r="E157" s="372"/>
      <c r="F157" s="372"/>
    </row>
    <row r="158" spans="1:7" x14ac:dyDescent="0.25">
      <c r="A158" s="322" t="s">
        <v>912</v>
      </c>
      <c r="B158" s="384" t="s">
        <v>913</v>
      </c>
      <c r="C158" s="348">
        <v>0</v>
      </c>
      <c r="E158" s="372"/>
      <c r="F158" s="372"/>
    </row>
    <row r="159" spans="1:7" x14ac:dyDescent="0.25">
      <c r="A159" s="322" t="s">
        <v>914</v>
      </c>
      <c r="B159" s="384" t="s">
        <v>915</v>
      </c>
      <c r="C159" s="348">
        <v>0</v>
      </c>
      <c r="E159" s="372"/>
      <c r="F159" s="372"/>
    </row>
    <row r="160" spans="1:7" ht="15" customHeight="1" x14ac:dyDescent="0.25">
      <c r="A160" s="342"/>
      <c r="B160" s="343" t="s">
        <v>916</v>
      </c>
      <c r="C160" s="342" t="s">
        <v>717</v>
      </c>
      <c r="D160" s="342"/>
      <c r="E160" s="344"/>
      <c r="F160" s="342"/>
      <c r="G160" s="345"/>
    </row>
    <row r="161" spans="1:7" x14ac:dyDescent="0.25">
      <c r="A161" s="322" t="s">
        <v>917</v>
      </c>
      <c r="B161" s="322" t="s">
        <v>918</v>
      </c>
      <c r="C161" s="348">
        <v>1</v>
      </c>
      <c r="E161" s="320"/>
      <c r="F161" s="320"/>
    </row>
    <row r="162" spans="1:7" x14ac:dyDescent="0.25">
      <c r="A162" s="322" t="s">
        <v>919</v>
      </c>
      <c r="B162" s="322" t="s">
        <v>920</v>
      </c>
      <c r="C162" s="348">
        <v>0</v>
      </c>
      <c r="E162" s="320"/>
      <c r="F162" s="320"/>
    </row>
    <row r="163" spans="1:7" x14ac:dyDescent="0.25">
      <c r="A163" s="322" t="s">
        <v>921</v>
      </c>
      <c r="B163" s="322" t="s">
        <v>9</v>
      </c>
      <c r="C163" s="348">
        <v>0</v>
      </c>
      <c r="E163" s="320"/>
      <c r="F163" s="320"/>
    </row>
    <row r="164" spans="1:7" ht="18.75" x14ac:dyDescent="0.25">
      <c r="A164" s="388"/>
      <c r="B164" s="389" t="s">
        <v>922</v>
      </c>
      <c r="C164" s="388"/>
      <c r="D164" s="388"/>
      <c r="E164" s="388"/>
      <c r="F164" s="390"/>
      <c r="G164" s="390"/>
    </row>
    <row r="165" spans="1:7" ht="15" customHeight="1" x14ac:dyDescent="0.25">
      <c r="A165" s="342"/>
      <c r="B165" s="343" t="s">
        <v>923</v>
      </c>
      <c r="C165" s="342" t="s">
        <v>841</v>
      </c>
      <c r="D165" s="342" t="s">
        <v>842</v>
      </c>
      <c r="E165" s="342"/>
      <c r="F165" s="342" t="s">
        <v>718</v>
      </c>
      <c r="G165" s="342" t="s">
        <v>843</v>
      </c>
    </row>
    <row r="166" spans="1:7" x14ac:dyDescent="0.25">
      <c r="A166" s="322" t="s">
        <v>924</v>
      </c>
      <c r="B166" s="322" t="s">
        <v>845</v>
      </c>
      <c r="C166" s="346">
        <v>8548.7821544444432</v>
      </c>
      <c r="D166" s="346"/>
      <c r="E166" s="337"/>
      <c r="F166" s="355"/>
      <c r="G166" s="355"/>
    </row>
    <row r="167" spans="1:7" x14ac:dyDescent="0.25">
      <c r="A167" s="337"/>
      <c r="C167" s="346"/>
      <c r="D167" s="346"/>
      <c r="E167" s="337"/>
      <c r="F167" s="355"/>
      <c r="G167" s="355"/>
    </row>
    <row r="168" spans="1:7" x14ac:dyDescent="0.25">
      <c r="B168" s="322" t="s">
        <v>846</v>
      </c>
      <c r="C168" s="346"/>
      <c r="D168" s="346"/>
      <c r="E168" s="337"/>
      <c r="F168" s="355"/>
      <c r="G168" s="355"/>
    </row>
    <row r="169" spans="1:7" x14ac:dyDescent="0.25">
      <c r="A169" s="322" t="s">
        <v>925</v>
      </c>
      <c r="B169" s="341" t="s">
        <v>11</v>
      </c>
      <c r="C169" s="346">
        <v>208.19993049000001</v>
      </c>
      <c r="D169" s="346">
        <v>266</v>
      </c>
      <c r="E169" s="337"/>
      <c r="F169" s="357">
        <v>3.9217935665423725E-2</v>
      </c>
      <c r="G169" s="357">
        <v>0.42834138486312401</v>
      </c>
    </row>
    <row r="170" spans="1:7" x14ac:dyDescent="0.25">
      <c r="A170" s="322" t="s">
        <v>926</v>
      </c>
      <c r="B170" s="341" t="s">
        <v>12</v>
      </c>
      <c r="C170" s="346">
        <v>435.79158483000003</v>
      </c>
      <c r="D170" s="346">
        <v>133</v>
      </c>
      <c r="E170" s="337"/>
      <c r="F170" s="357">
        <v>8.2088626529185485E-2</v>
      </c>
      <c r="G170" s="357">
        <v>0.214170692431562</v>
      </c>
    </row>
    <row r="171" spans="1:7" x14ac:dyDescent="0.25">
      <c r="A171" s="322" t="s">
        <v>927</v>
      </c>
      <c r="B171" s="341" t="s">
        <v>13</v>
      </c>
      <c r="C171" s="346">
        <v>1595.91830261</v>
      </c>
      <c r="D171" s="346">
        <v>156</v>
      </c>
      <c r="E171" s="337"/>
      <c r="F171" s="357">
        <v>0.30061787807387086</v>
      </c>
      <c r="G171" s="357">
        <v>0.25120772946859904</v>
      </c>
    </row>
    <row r="172" spans="1:7" x14ac:dyDescent="0.25">
      <c r="A172" s="322" t="s">
        <v>928</v>
      </c>
      <c r="B172" s="341" t="s">
        <v>14</v>
      </c>
      <c r="C172" s="346">
        <v>1421.12188382</v>
      </c>
      <c r="D172" s="346">
        <v>50</v>
      </c>
      <c r="E172" s="337"/>
      <c r="F172" s="357">
        <v>0.26769205196759394</v>
      </c>
      <c r="G172" s="357">
        <v>8.0515297906602251E-2</v>
      </c>
    </row>
    <row r="173" spans="1:7" x14ac:dyDescent="0.25">
      <c r="A173" s="322" t="s">
        <v>929</v>
      </c>
      <c r="B173" s="341" t="s">
        <v>14</v>
      </c>
      <c r="C173" s="346">
        <v>934.66014785000004</v>
      </c>
      <c r="D173" s="346">
        <v>13</v>
      </c>
      <c r="E173" s="337"/>
      <c r="F173" s="357">
        <v>0.17605885583702113</v>
      </c>
      <c r="G173" s="357">
        <v>2.0933977455716585E-2</v>
      </c>
    </row>
    <row r="174" spans="1:7" x14ac:dyDescent="0.25">
      <c r="A174" s="322" t="s">
        <v>930</v>
      </c>
      <c r="B174" s="341" t="s">
        <v>16</v>
      </c>
      <c r="C174" s="346">
        <v>713.10186830999999</v>
      </c>
      <c r="D174" s="346">
        <v>3</v>
      </c>
      <c r="E174" s="337"/>
      <c r="F174" s="357">
        <v>0.13432465192690488</v>
      </c>
      <c r="G174" s="357">
        <v>4.830917874396135E-3</v>
      </c>
    </row>
    <row r="175" spans="1:7" x14ac:dyDescent="0.25">
      <c r="A175" s="322" t="s">
        <v>931</v>
      </c>
      <c r="B175" s="351" t="s">
        <v>10</v>
      </c>
      <c r="C175" s="346">
        <v>5308.7937179099999</v>
      </c>
      <c r="D175" s="346">
        <v>621</v>
      </c>
      <c r="E175" s="372"/>
      <c r="F175" s="359">
        <v>1</v>
      </c>
      <c r="G175" s="359">
        <v>1</v>
      </c>
    </row>
    <row r="176" spans="1:7" ht="15" customHeight="1" x14ac:dyDescent="0.25">
      <c r="A176" s="342"/>
      <c r="B176" s="343" t="s">
        <v>932</v>
      </c>
      <c r="C176" s="342" t="s">
        <v>841</v>
      </c>
      <c r="D176" s="342" t="s">
        <v>842</v>
      </c>
      <c r="E176" s="342"/>
      <c r="F176" s="342" t="s">
        <v>718</v>
      </c>
      <c r="G176" s="342" t="s">
        <v>843</v>
      </c>
    </row>
    <row r="177" spans="1:7" x14ac:dyDescent="0.25">
      <c r="A177" s="322" t="s">
        <v>933</v>
      </c>
      <c r="B177" s="322" t="s">
        <v>856</v>
      </c>
      <c r="C177" s="392" t="s">
        <v>857</v>
      </c>
      <c r="G177" s="322"/>
    </row>
    <row r="178" spans="1:7" x14ac:dyDescent="0.25">
      <c r="G178" s="322"/>
    </row>
    <row r="179" spans="1:7" x14ac:dyDescent="0.25">
      <c r="B179" s="341" t="s">
        <v>858</v>
      </c>
      <c r="G179" s="322"/>
    </row>
    <row r="180" spans="1:7" x14ac:dyDescent="0.25">
      <c r="A180" s="322" t="s">
        <v>934</v>
      </c>
      <c r="B180" s="322" t="s">
        <v>860</v>
      </c>
      <c r="C180" s="322" t="s">
        <v>857</v>
      </c>
      <c r="D180" s="322" t="s">
        <v>857</v>
      </c>
      <c r="F180" s="322" t="s">
        <v>857</v>
      </c>
      <c r="G180" s="322" t="s">
        <v>857</v>
      </c>
    </row>
    <row r="181" spans="1:7" x14ac:dyDescent="0.25">
      <c r="A181" s="322" t="s">
        <v>935</v>
      </c>
      <c r="B181" s="322" t="s">
        <v>862</v>
      </c>
      <c r="C181" s="322" t="s">
        <v>857</v>
      </c>
      <c r="D181" s="322" t="s">
        <v>857</v>
      </c>
      <c r="F181" s="322" t="s">
        <v>857</v>
      </c>
      <c r="G181" s="322" t="s">
        <v>857</v>
      </c>
    </row>
    <row r="182" spans="1:7" x14ac:dyDescent="0.25">
      <c r="A182" s="322" t="s">
        <v>936</v>
      </c>
      <c r="B182" s="322" t="s">
        <v>864</v>
      </c>
      <c r="C182" s="322" t="s">
        <v>857</v>
      </c>
      <c r="D182" s="322" t="s">
        <v>857</v>
      </c>
      <c r="F182" s="322" t="s">
        <v>857</v>
      </c>
      <c r="G182" s="322" t="s">
        <v>857</v>
      </c>
    </row>
    <row r="183" spans="1:7" x14ac:dyDescent="0.25">
      <c r="A183" s="322" t="s">
        <v>937</v>
      </c>
      <c r="B183" s="322" t="s">
        <v>866</v>
      </c>
      <c r="C183" s="322" t="s">
        <v>857</v>
      </c>
      <c r="D183" s="322" t="s">
        <v>857</v>
      </c>
      <c r="F183" s="322" t="s">
        <v>857</v>
      </c>
      <c r="G183" s="322" t="s">
        <v>857</v>
      </c>
    </row>
    <row r="184" spans="1:7" x14ac:dyDescent="0.25">
      <c r="A184" s="322" t="s">
        <v>938</v>
      </c>
      <c r="B184" s="322" t="s">
        <v>868</v>
      </c>
      <c r="C184" s="322" t="s">
        <v>857</v>
      </c>
      <c r="D184" s="322" t="s">
        <v>857</v>
      </c>
      <c r="F184" s="322" t="s">
        <v>857</v>
      </c>
      <c r="G184" s="322" t="s">
        <v>857</v>
      </c>
    </row>
    <row r="185" spans="1:7" x14ac:dyDescent="0.25">
      <c r="A185" s="322" t="s">
        <v>939</v>
      </c>
      <c r="B185" s="322" t="s">
        <v>870</v>
      </c>
      <c r="C185" s="322" t="s">
        <v>857</v>
      </c>
      <c r="D185" s="322" t="s">
        <v>857</v>
      </c>
      <c r="F185" s="322" t="s">
        <v>857</v>
      </c>
      <c r="G185" s="322" t="s">
        <v>857</v>
      </c>
    </row>
    <row r="186" spans="1:7" x14ac:dyDescent="0.25">
      <c r="A186" s="322" t="s">
        <v>940</v>
      </c>
      <c r="B186" s="322" t="s">
        <v>872</v>
      </c>
      <c r="C186" s="322" t="s">
        <v>857</v>
      </c>
      <c r="D186" s="322" t="s">
        <v>857</v>
      </c>
      <c r="F186" s="322" t="s">
        <v>857</v>
      </c>
      <c r="G186" s="322" t="s">
        <v>857</v>
      </c>
    </row>
    <row r="187" spans="1:7" x14ac:dyDescent="0.25">
      <c r="A187" s="322" t="s">
        <v>941</v>
      </c>
      <c r="B187" s="322" t="s">
        <v>874</v>
      </c>
      <c r="C187" s="322" t="s">
        <v>857</v>
      </c>
      <c r="D187" s="322" t="s">
        <v>857</v>
      </c>
      <c r="F187" s="322" t="s">
        <v>857</v>
      </c>
      <c r="G187" s="322" t="s">
        <v>857</v>
      </c>
    </row>
    <row r="188" spans="1:7" x14ac:dyDescent="0.25">
      <c r="A188" s="322" t="s">
        <v>942</v>
      </c>
      <c r="B188" s="351" t="s">
        <v>10</v>
      </c>
      <c r="C188" s="322" t="s">
        <v>857</v>
      </c>
      <c r="D188" s="322" t="s">
        <v>857</v>
      </c>
      <c r="F188" s="322" t="s">
        <v>857</v>
      </c>
      <c r="G188" s="322" t="s">
        <v>857</v>
      </c>
    </row>
    <row r="189" spans="1:7" ht="15" customHeight="1" x14ac:dyDescent="0.25">
      <c r="A189" s="342"/>
      <c r="B189" s="343" t="s">
        <v>943</v>
      </c>
      <c r="C189" s="342" t="s">
        <v>841</v>
      </c>
      <c r="D189" s="342" t="s">
        <v>842</v>
      </c>
      <c r="E189" s="342"/>
      <c r="F189" s="342" t="s">
        <v>718</v>
      </c>
      <c r="G189" s="342" t="s">
        <v>843</v>
      </c>
    </row>
    <row r="190" spans="1:7" x14ac:dyDescent="0.25">
      <c r="A190" s="322" t="s">
        <v>944</v>
      </c>
      <c r="B190" s="322" t="s">
        <v>856</v>
      </c>
      <c r="C190" s="392">
        <v>0.69619818433074521</v>
      </c>
      <c r="G190" s="322"/>
    </row>
    <row r="191" spans="1:7" x14ac:dyDescent="0.25">
      <c r="G191" s="322"/>
    </row>
    <row r="192" spans="1:7" x14ac:dyDescent="0.25">
      <c r="B192" s="341" t="s">
        <v>858</v>
      </c>
      <c r="G192" s="322"/>
    </row>
    <row r="193" spans="1:7" x14ac:dyDescent="0.25">
      <c r="A193" s="322" t="s">
        <v>945</v>
      </c>
      <c r="B193" s="322" t="s">
        <v>860</v>
      </c>
      <c r="C193" s="346">
        <v>2991.9513635414505</v>
      </c>
      <c r="D193" s="322" t="s">
        <v>857</v>
      </c>
      <c r="F193" s="357">
        <v>0.56358403104789268</v>
      </c>
      <c r="G193" s="322" t="s">
        <v>857</v>
      </c>
    </row>
    <row r="194" spans="1:7" x14ac:dyDescent="0.25">
      <c r="A194" s="322" t="s">
        <v>946</v>
      </c>
      <c r="B194" s="322" t="s">
        <v>862</v>
      </c>
      <c r="C194" s="346">
        <v>621.55904870581912</v>
      </c>
      <c r="D194" s="322" t="s">
        <v>857</v>
      </c>
      <c r="F194" s="357">
        <v>0.11708103228967008</v>
      </c>
      <c r="G194" s="322" t="s">
        <v>857</v>
      </c>
    </row>
    <row r="195" spans="1:7" x14ac:dyDescent="0.25">
      <c r="A195" s="322" t="s">
        <v>947</v>
      </c>
      <c r="B195" s="322" t="s">
        <v>864</v>
      </c>
      <c r="C195" s="346">
        <v>532.46041675873528</v>
      </c>
      <c r="D195" s="322" t="s">
        <v>857</v>
      </c>
      <c r="F195" s="357">
        <v>0.10029781623693547</v>
      </c>
      <c r="G195" s="322" t="s">
        <v>857</v>
      </c>
    </row>
    <row r="196" spans="1:7" x14ac:dyDescent="0.25">
      <c r="A196" s="322" t="s">
        <v>948</v>
      </c>
      <c r="B196" s="322" t="s">
        <v>866</v>
      </c>
      <c r="C196" s="346">
        <v>449.55851604287494</v>
      </c>
      <c r="D196" s="322" t="s">
        <v>857</v>
      </c>
      <c r="F196" s="357">
        <v>8.468185805114678E-2</v>
      </c>
      <c r="G196" s="322" t="s">
        <v>857</v>
      </c>
    </row>
    <row r="197" spans="1:7" x14ac:dyDescent="0.25">
      <c r="A197" s="322" t="s">
        <v>949</v>
      </c>
      <c r="B197" s="322" t="s">
        <v>868</v>
      </c>
      <c r="C197" s="346">
        <v>312.19558310760817</v>
      </c>
      <c r="D197" s="322" t="s">
        <v>857</v>
      </c>
      <c r="F197" s="357">
        <v>5.8807254471834131E-2</v>
      </c>
      <c r="G197" s="322" t="s">
        <v>857</v>
      </c>
    </row>
    <row r="198" spans="1:7" x14ac:dyDescent="0.25">
      <c r="A198" s="322" t="s">
        <v>950</v>
      </c>
      <c r="B198" s="322" t="s">
        <v>870</v>
      </c>
      <c r="C198" s="346">
        <v>172.97154713483619</v>
      </c>
      <c r="D198" s="322" t="s">
        <v>857</v>
      </c>
      <c r="F198" s="357">
        <v>3.2582081038728422E-2</v>
      </c>
      <c r="G198" s="322" t="s">
        <v>857</v>
      </c>
    </row>
    <row r="199" spans="1:7" x14ac:dyDescent="0.25">
      <c r="A199" s="322" t="s">
        <v>951</v>
      </c>
      <c r="B199" s="322" t="s">
        <v>872</v>
      </c>
      <c r="C199" s="346">
        <v>90.99931968257215</v>
      </c>
      <c r="D199" s="322" t="s">
        <v>857</v>
      </c>
      <c r="F199" s="357">
        <v>1.714124234580304E-2</v>
      </c>
      <c r="G199" s="322" t="s">
        <v>857</v>
      </c>
    </row>
    <row r="200" spans="1:7" x14ac:dyDescent="0.25">
      <c r="A200" s="322" t="s">
        <v>952</v>
      </c>
      <c r="B200" s="322" t="s">
        <v>874</v>
      </c>
      <c r="C200" s="346">
        <v>137.09792293611059</v>
      </c>
      <c r="D200" s="322" t="s">
        <v>857</v>
      </c>
      <c r="F200" s="357">
        <v>2.5824684517989527E-2</v>
      </c>
      <c r="G200" s="322" t="s">
        <v>857</v>
      </c>
    </row>
    <row r="201" spans="1:7" x14ac:dyDescent="0.25">
      <c r="A201" s="322" t="s">
        <v>953</v>
      </c>
      <c r="B201" s="351" t="s">
        <v>10</v>
      </c>
      <c r="C201" s="346">
        <v>5308.7937179100063</v>
      </c>
      <c r="D201" s="322" t="s">
        <v>857</v>
      </c>
      <c r="F201" s="348">
        <v>1</v>
      </c>
      <c r="G201" s="322" t="s">
        <v>857</v>
      </c>
    </row>
    <row r="202" spans="1:7" x14ac:dyDescent="0.25">
      <c r="A202" s="322" t="s">
        <v>954</v>
      </c>
      <c r="B202" s="384" t="s">
        <v>888</v>
      </c>
      <c r="C202" s="346">
        <v>54.98689608311733</v>
      </c>
      <c r="D202" s="322" t="s">
        <v>857</v>
      </c>
      <c r="F202" s="357">
        <v>1.0357700638774274E-2</v>
      </c>
      <c r="G202" s="322" t="s">
        <v>857</v>
      </c>
    </row>
    <row r="203" spans="1:7" x14ac:dyDescent="0.25">
      <c r="A203" s="322" t="s">
        <v>955</v>
      </c>
      <c r="B203" s="384" t="s">
        <v>890</v>
      </c>
      <c r="C203" s="346">
        <v>47.302599427960097</v>
      </c>
      <c r="D203" s="322" t="s">
        <v>857</v>
      </c>
      <c r="F203" s="357">
        <v>8.9102349688927884E-3</v>
      </c>
      <c r="G203" s="322" t="s">
        <v>857</v>
      </c>
    </row>
    <row r="204" spans="1:7" x14ac:dyDescent="0.25">
      <c r="A204" s="322" t="s">
        <v>956</v>
      </c>
      <c r="B204" s="384" t="s">
        <v>892</v>
      </c>
      <c r="C204" s="346">
        <v>22.296319985841098</v>
      </c>
      <c r="D204" s="322" t="s">
        <v>857</v>
      </c>
      <c r="F204" s="357">
        <v>4.1998844126531305E-3</v>
      </c>
      <c r="G204" s="322" t="s">
        <v>857</v>
      </c>
    </row>
    <row r="205" spans="1:7" x14ac:dyDescent="0.25">
      <c r="A205" s="322" t="s">
        <v>957</v>
      </c>
      <c r="B205" s="384" t="s">
        <v>894</v>
      </c>
      <c r="C205" s="346">
        <v>9.596846263636067</v>
      </c>
      <c r="D205" s="322" t="s">
        <v>857</v>
      </c>
      <c r="F205" s="357">
        <v>1.8077263449245873E-3</v>
      </c>
      <c r="G205" s="322" t="s">
        <v>857</v>
      </c>
    </row>
    <row r="206" spans="1:7" x14ac:dyDescent="0.25">
      <c r="A206" s="322" t="s">
        <v>958</v>
      </c>
      <c r="B206" s="384" t="s">
        <v>896</v>
      </c>
      <c r="C206" s="346">
        <v>2.9152611755559796</v>
      </c>
      <c r="D206" s="322" t="s">
        <v>857</v>
      </c>
      <c r="F206" s="357">
        <v>5.4913815274473972E-4</v>
      </c>
      <c r="G206" s="322" t="s">
        <v>857</v>
      </c>
    </row>
    <row r="207" spans="1:7" x14ac:dyDescent="0.25">
      <c r="A207" s="322" t="s">
        <v>959</v>
      </c>
      <c r="B207" s="384" t="s">
        <v>898</v>
      </c>
      <c r="C207" s="346">
        <v>0</v>
      </c>
      <c r="D207" s="322" t="s">
        <v>857</v>
      </c>
      <c r="F207" s="357">
        <v>0</v>
      </c>
      <c r="G207" s="322" t="s">
        <v>857</v>
      </c>
    </row>
    <row r="208" spans="1:7" ht="15" customHeight="1" x14ac:dyDescent="0.25">
      <c r="A208" s="342"/>
      <c r="B208" s="343" t="s">
        <v>960</v>
      </c>
      <c r="C208" s="342" t="s">
        <v>961</v>
      </c>
      <c r="D208" s="342"/>
      <c r="E208" s="342"/>
      <c r="F208" s="342"/>
      <c r="G208" s="345"/>
    </row>
    <row r="209" spans="1:7" x14ac:dyDescent="0.25">
      <c r="A209" s="322" t="s">
        <v>962</v>
      </c>
      <c r="B209" s="341" t="s">
        <v>963</v>
      </c>
      <c r="C209" s="348">
        <v>0</v>
      </c>
      <c r="G209" s="322"/>
    </row>
    <row r="210" spans="1:7" x14ac:dyDescent="0.25">
      <c r="A210" s="322" t="s">
        <v>964</v>
      </c>
      <c r="B210" s="341" t="s">
        <v>965</v>
      </c>
      <c r="C210" s="348">
        <v>0.92048077401542061</v>
      </c>
      <c r="G210" s="322"/>
    </row>
    <row r="211" spans="1:7" x14ac:dyDescent="0.25">
      <c r="A211" s="322" t="s">
        <v>966</v>
      </c>
      <c r="B211" s="341" t="s">
        <v>967</v>
      </c>
      <c r="C211" s="348">
        <v>0</v>
      </c>
      <c r="G211" s="322"/>
    </row>
    <row r="212" spans="1:7" x14ac:dyDescent="0.25">
      <c r="A212" s="322" t="s">
        <v>968</v>
      </c>
      <c r="B212" s="341" t="s">
        <v>969</v>
      </c>
      <c r="C212" s="348">
        <v>0</v>
      </c>
      <c r="G212" s="322"/>
    </row>
    <row r="213" spans="1:7" x14ac:dyDescent="0.25">
      <c r="A213" s="322" t="s">
        <v>970</v>
      </c>
      <c r="B213" s="341" t="s">
        <v>971</v>
      </c>
      <c r="C213" s="348">
        <v>4.1328195667089486E-2</v>
      </c>
      <c r="G213" s="322"/>
    </row>
    <row r="214" spans="1:7" x14ac:dyDescent="0.25">
      <c r="A214" s="322" t="s">
        <v>972</v>
      </c>
      <c r="B214" s="341" t="s">
        <v>51</v>
      </c>
      <c r="C214" s="348">
        <v>3.9387890302567761E-3</v>
      </c>
      <c r="G214" s="322"/>
    </row>
    <row r="215" spans="1:7" x14ac:dyDescent="0.25">
      <c r="A215" s="322" t="s">
        <v>973</v>
      </c>
      <c r="B215" s="341" t="s">
        <v>974</v>
      </c>
      <c r="C215" s="348">
        <v>0</v>
      </c>
      <c r="G215" s="322"/>
    </row>
    <row r="216" spans="1:7" x14ac:dyDescent="0.25">
      <c r="A216" s="322" t="s">
        <v>975</v>
      </c>
      <c r="B216" s="341" t="s">
        <v>976</v>
      </c>
      <c r="C216" s="348">
        <v>3.3330729992963675E-5</v>
      </c>
      <c r="G216" s="322"/>
    </row>
    <row r="217" spans="1:7" x14ac:dyDescent="0.25">
      <c r="A217" s="322" t="s">
        <v>977</v>
      </c>
      <c r="B217" s="341" t="s">
        <v>978</v>
      </c>
      <c r="C217" s="348">
        <v>0</v>
      </c>
      <c r="G217" s="322"/>
    </row>
    <row r="218" spans="1:7" x14ac:dyDescent="0.25">
      <c r="A218" s="322" t="s">
        <v>979</v>
      </c>
      <c r="B218" s="341" t="s">
        <v>9</v>
      </c>
      <c r="C218" s="348">
        <v>3.4218910557240016E-2</v>
      </c>
      <c r="G218" s="322"/>
    </row>
    <row r="219" spans="1:7" x14ac:dyDescent="0.25">
      <c r="A219" s="322" t="s">
        <v>980</v>
      </c>
      <c r="B219" s="384" t="s">
        <v>981</v>
      </c>
      <c r="C219" s="372">
        <v>0</v>
      </c>
      <c r="G219" s="322"/>
    </row>
    <row r="220" spans="1:7" x14ac:dyDescent="0.25">
      <c r="A220" s="322" t="s">
        <v>982</v>
      </c>
      <c r="B220" s="384" t="s">
        <v>697</v>
      </c>
      <c r="C220" s="372">
        <v>0</v>
      </c>
      <c r="G220" s="322"/>
    </row>
    <row r="221" spans="1:7" x14ac:dyDescent="0.25">
      <c r="A221" s="322" t="s">
        <v>983</v>
      </c>
      <c r="B221" s="384" t="s">
        <v>699</v>
      </c>
      <c r="C221" s="372">
        <v>0</v>
      </c>
      <c r="G221" s="322"/>
    </row>
    <row r="222" spans="1:7" x14ac:dyDescent="0.25">
      <c r="A222" s="322" t="s">
        <v>984</v>
      </c>
      <c r="B222" s="384" t="s">
        <v>701</v>
      </c>
      <c r="C222" s="372">
        <v>0</v>
      </c>
      <c r="G222" s="322"/>
    </row>
    <row r="223" spans="1:7" x14ac:dyDescent="0.25">
      <c r="A223" s="322" t="s">
        <v>985</v>
      </c>
      <c r="B223" s="384" t="s">
        <v>703</v>
      </c>
      <c r="C223" s="372">
        <v>0</v>
      </c>
      <c r="G223" s="322"/>
    </row>
    <row r="224" spans="1:7" x14ac:dyDescent="0.25">
      <c r="A224" s="322" t="s">
        <v>986</v>
      </c>
      <c r="B224" s="384" t="s">
        <v>987</v>
      </c>
      <c r="C224" s="372">
        <v>0</v>
      </c>
      <c r="G224" s="322"/>
    </row>
  </sheetData>
  <hyperlinks>
    <hyperlink ref="B6" location="'B1. HTT Mortgage Assets'!B10" display="7. Mortgage Assets"/>
    <hyperlink ref="B7" location="'B1. HTT Mortgage Assets'!B166" display="7.A Residential Cover Pool"/>
    <hyperlink ref="B8" location="'B1. HTT Mortgage Assets'!B266" display="7.B Commercial Cover Pool"/>
    <hyperlink ref="B84" location="'2. Harmonised Glossary'!A9" display="Breakdown by Interest Rate"/>
    <hyperlink ref="B104" location="'2. Harmonised Glossary'!A14" display="Non-Performing Loans (NPLs)"/>
    <hyperlink ref="B11" location="'2. Harmonised Glossary'!A12" display="Property Type Information"/>
    <hyperlink ref="B118" location="'2. Harmonised Glossary'!A288" display="Loan to Value (LTV) Information - Un-indexed"/>
    <hyperlink ref="B131" location="'2. Harmonised Glossary'!A11" display="Loan to Value (LTV) Information - Indexed"/>
    <hyperlink ref="B176" location="'2. Harmonised Glossary'!A11" display="Loan to Value (LTV) Information - Un-indexed"/>
    <hyperlink ref="B189" location="'2. Harmonised Glossary'!A11" display="Loan to Value (LTV) Information - Indexed"/>
  </hyperlinks>
  <printOptions horizontalCentered="1"/>
  <pageMargins left="0.19685039370078741" right="0.19685039370078741" top="0.74803149606299213" bottom="0.74803149606299213" header="0.31496062992125984" footer="0.31496062992125984"/>
  <pageSetup paperSize="9" scale="46" fitToHeight="3" orientation="portrait" r:id="rId1"/>
  <headerFooter>
    <oddHeader>&amp;R&amp;G</oddHeader>
  </headerFooter>
  <rowBreaks count="2" manualBreakCount="2">
    <brk id="105" max="6" man="1"/>
    <brk id="163" max="6"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pageSetUpPr fitToPage="1"/>
  </sheetPr>
  <dimension ref="A1:M384"/>
  <sheetViews>
    <sheetView zoomScale="70" zoomScaleNormal="70" zoomScaleSheetLayoutView="40" zoomScalePageLayoutView="40" workbookViewId="0"/>
  </sheetViews>
  <sheetFormatPr defaultColWidth="11.42578125" defaultRowHeight="15" outlineLevelRow="1" x14ac:dyDescent="0.25"/>
  <cols>
    <col min="1" max="1" width="16.28515625" customWidth="1"/>
    <col min="2" max="2" width="64.28515625" style="322" customWidth="1"/>
    <col min="3" max="3" width="88.28515625" style="300" customWidth="1"/>
    <col min="4" max="13" width="11.42578125" style="300"/>
  </cols>
  <sheetData>
    <row r="1" spans="1:3" ht="31.5" x14ac:dyDescent="0.25">
      <c r="A1" s="319" t="s">
        <v>991</v>
      </c>
      <c r="B1" s="319"/>
      <c r="C1" s="320"/>
    </row>
    <row r="2" spans="1:3" x14ac:dyDescent="0.25">
      <c r="B2" s="320"/>
      <c r="C2" s="320"/>
    </row>
    <row r="3" spans="1:3" x14ac:dyDescent="0.25">
      <c r="A3" s="395" t="s">
        <v>992</v>
      </c>
      <c r="B3" s="396"/>
      <c r="C3" s="320"/>
    </row>
    <row r="4" spans="1:3" x14ac:dyDescent="0.25">
      <c r="C4" s="320"/>
    </row>
    <row r="5" spans="1:3" ht="37.5" x14ac:dyDescent="0.25">
      <c r="A5" s="334" t="s">
        <v>441</v>
      </c>
      <c r="B5" s="334" t="s">
        <v>993</v>
      </c>
      <c r="C5" s="397" t="s">
        <v>994</v>
      </c>
    </row>
    <row r="6" spans="1:3" x14ac:dyDescent="0.25">
      <c r="A6" s="402" t="s">
        <v>995</v>
      </c>
      <c r="B6" s="337" t="s">
        <v>996</v>
      </c>
      <c r="C6" s="322" t="s">
        <v>997</v>
      </c>
    </row>
    <row r="7" spans="1:3" x14ac:dyDescent="0.25">
      <c r="A7" s="402" t="s">
        <v>998</v>
      </c>
      <c r="B7" s="337" t="s">
        <v>999</v>
      </c>
      <c r="C7" s="322" t="s">
        <v>1000</v>
      </c>
    </row>
    <row r="8" spans="1:3" x14ac:dyDescent="0.25">
      <c r="A8" s="402" t="s">
        <v>1001</v>
      </c>
      <c r="B8" s="337" t="s">
        <v>1002</v>
      </c>
      <c r="C8" s="322" t="s">
        <v>1003</v>
      </c>
    </row>
    <row r="9" spans="1:3" ht="381.75" customHeight="1" x14ac:dyDescent="0.25">
      <c r="A9" s="408" t="s">
        <v>1004</v>
      </c>
      <c r="B9" s="409" t="s">
        <v>1005</v>
      </c>
      <c r="C9" s="410" t="s">
        <v>1006</v>
      </c>
    </row>
    <row r="10" spans="1:3" ht="166.5" customHeight="1" x14ac:dyDescent="0.25">
      <c r="A10" s="408"/>
      <c r="B10" s="409"/>
      <c r="C10" s="410"/>
    </row>
    <row r="11" spans="1:3" ht="57.75" customHeight="1" x14ac:dyDescent="0.25">
      <c r="A11" s="402" t="s">
        <v>1007</v>
      </c>
      <c r="B11" s="337" t="s">
        <v>1008</v>
      </c>
      <c r="C11" s="322" t="s">
        <v>1009</v>
      </c>
    </row>
    <row r="12" spans="1:3" ht="90.75" customHeight="1" x14ac:dyDescent="0.25">
      <c r="A12" s="402" t="s">
        <v>1010</v>
      </c>
      <c r="B12" s="337" t="s">
        <v>1011</v>
      </c>
      <c r="C12" s="322" t="s">
        <v>1009</v>
      </c>
    </row>
    <row r="13" spans="1:3" ht="48" customHeight="1" x14ac:dyDescent="0.25">
      <c r="A13" s="402" t="s">
        <v>1012</v>
      </c>
      <c r="B13" s="337" t="s">
        <v>1013</v>
      </c>
      <c r="C13" s="322" t="s">
        <v>1014</v>
      </c>
    </row>
    <row r="14" spans="1:3" ht="21.75" customHeight="1" x14ac:dyDescent="0.25">
      <c r="A14" s="402" t="s">
        <v>1015</v>
      </c>
      <c r="B14" s="337" t="s">
        <v>1016</v>
      </c>
      <c r="C14" s="322"/>
    </row>
    <row r="15" spans="1:3" ht="57" customHeight="1" x14ac:dyDescent="0.25">
      <c r="A15" s="402" t="s">
        <v>1017</v>
      </c>
      <c r="B15" s="337" t="s">
        <v>1018</v>
      </c>
      <c r="C15" s="322"/>
    </row>
    <row r="16" spans="1:3" ht="39.75" customHeight="1" x14ac:dyDescent="0.25">
      <c r="A16" s="402" t="s">
        <v>1019</v>
      </c>
      <c r="B16" s="337" t="s">
        <v>1020</v>
      </c>
      <c r="C16" s="322" t="s">
        <v>1021</v>
      </c>
    </row>
    <row r="17" spans="1:3" ht="58.5" customHeight="1" x14ac:dyDescent="0.25">
      <c r="A17" s="402" t="s">
        <v>1022</v>
      </c>
      <c r="B17" s="399" t="s">
        <v>1023</v>
      </c>
      <c r="C17" s="322" t="s">
        <v>151</v>
      </c>
    </row>
    <row r="18" spans="1:3" ht="37.5" customHeight="1" x14ac:dyDescent="0.25">
      <c r="A18" s="402" t="s">
        <v>1024</v>
      </c>
      <c r="B18" s="399" t="s">
        <v>1025</v>
      </c>
      <c r="C18" s="322"/>
    </row>
    <row r="19" spans="1:3" ht="43.5" customHeight="1" x14ac:dyDescent="0.25">
      <c r="A19" s="402" t="s">
        <v>1026</v>
      </c>
      <c r="B19" s="399" t="s">
        <v>1027</v>
      </c>
      <c r="C19" s="322" t="s">
        <v>170</v>
      </c>
    </row>
    <row r="20" spans="1:3" hidden="1" outlineLevel="1" x14ac:dyDescent="0.25">
      <c r="A20" s="402" t="s">
        <v>1028</v>
      </c>
      <c r="B20" s="399" t="s">
        <v>1029</v>
      </c>
      <c r="C20" s="322" t="s">
        <v>857</v>
      </c>
    </row>
    <row r="21" spans="1:3" hidden="1" outlineLevel="1" x14ac:dyDescent="0.25">
      <c r="A21" s="402" t="s">
        <v>1030</v>
      </c>
      <c r="B21" s="391"/>
      <c r="C21" s="322"/>
    </row>
    <row r="22" spans="1:3" hidden="1" outlineLevel="1" x14ac:dyDescent="0.25">
      <c r="A22" s="402" t="s">
        <v>1031</v>
      </c>
      <c r="B22" s="391"/>
      <c r="C22" s="322"/>
    </row>
    <row r="23" spans="1:3" hidden="1" outlineLevel="1" x14ac:dyDescent="0.25">
      <c r="A23" s="402" t="s">
        <v>1032</v>
      </c>
      <c r="B23" s="391"/>
      <c r="C23" s="322"/>
    </row>
    <row r="24" spans="1:3" hidden="1" outlineLevel="1" x14ac:dyDescent="0.25">
      <c r="A24" s="402" t="s">
        <v>1033</v>
      </c>
      <c r="B24" s="391"/>
      <c r="C24" s="322"/>
    </row>
    <row r="25" spans="1:3" ht="18.75" collapsed="1" x14ac:dyDescent="0.25">
      <c r="A25" s="334"/>
      <c r="B25" s="334" t="s">
        <v>1034</v>
      </c>
      <c r="C25" s="397" t="s">
        <v>1035</v>
      </c>
    </row>
    <row r="26" spans="1:3" x14ac:dyDescent="0.25">
      <c r="A26" s="402" t="s">
        <v>1036</v>
      </c>
      <c r="B26" s="399" t="s">
        <v>1037</v>
      </c>
      <c r="C26" s="322" t="s">
        <v>857</v>
      </c>
    </row>
    <row r="27" spans="1:3" x14ac:dyDescent="0.25">
      <c r="A27" s="402" t="s">
        <v>1038</v>
      </c>
      <c r="B27" s="399" t="s">
        <v>1039</v>
      </c>
      <c r="C27" s="322" t="s">
        <v>1003</v>
      </c>
    </row>
    <row r="28" spans="1:3" x14ac:dyDescent="0.25">
      <c r="A28" s="402" t="s">
        <v>1040</v>
      </c>
      <c r="B28" s="399" t="s">
        <v>1041</v>
      </c>
      <c r="C28" s="322" t="s">
        <v>1042</v>
      </c>
    </row>
    <row r="29" spans="1:3" hidden="1" outlineLevel="1" x14ac:dyDescent="0.25">
      <c r="A29" s="402" t="s">
        <v>1036</v>
      </c>
      <c r="B29" s="341"/>
      <c r="C29" s="322"/>
    </row>
    <row r="30" spans="1:3" hidden="1" outlineLevel="1" x14ac:dyDescent="0.25">
      <c r="A30" s="402" t="s">
        <v>1043</v>
      </c>
      <c r="B30" s="341"/>
      <c r="C30" s="322"/>
    </row>
    <row r="31" spans="1:3" hidden="1" outlineLevel="1" x14ac:dyDescent="0.25">
      <c r="A31" s="402" t="s">
        <v>1044</v>
      </c>
      <c r="B31" s="399"/>
      <c r="C31" s="322"/>
    </row>
    <row r="32" spans="1:3" ht="18.75" collapsed="1" x14ac:dyDescent="0.25">
      <c r="A32" s="334"/>
      <c r="B32" s="334" t="s">
        <v>1045</v>
      </c>
      <c r="C32" s="397" t="s">
        <v>994</v>
      </c>
    </row>
    <row r="33" spans="1:3" x14ac:dyDescent="0.25">
      <c r="A33" s="402" t="s">
        <v>1046</v>
      </c>
      <c r="B33" s="337" t="s">
        <v>1047</v>
      </c>
      <c r="C33" s="322" t="s">
        <v>1048</v>
      </c>
    </row>
    <row r="34" spans="1:3" hidden="1" x14ac:dyDescent="0.25">
      <c r="A34" s="398" t="s">
        <v>1049</v>
      </c>
      <c r="B34" s="341"/>
    </row>
    <row r="35" spans="1:3" hidden="1" x14ac:dyDescent="0.25">
      <c r="A35" s="398" t="s">
        <v>1050</v>
      </c>
      <c r="B35" s="341"/>
    </row>
    <row r="36" spans="1:3" hidden="1" x14ac:dyDescent="0.25">
      <c r="A36" s="398" t="s">
        <v>1051</v>
      </c>
      <c r="B36" s="341"/>
    </row>
    <row r="37" spans="1:3" hidden="1" x14ac:dyDescent="0.25">
      <c r="A37" s="398" t="s">
        <v>1052</v>
      </c>
      <c r="B37" s="341"/>
    </row>
    <row r="38" spans="1:3" hidden="1" x14ac:dyDescent="0.25">
      <c r="A38" s="398" t="s">
        <v>1053</v>
      </c>
      <c r="B38" s="341"/>
    </row>
    <row r="39" spans="1:3" x14ac:dyDescent="0.25">
      <c r="B39" s="341"/>
    </row>
    <row r="40" spans="1:3" x14ac:dyDescent="0.25">
      <c r="B40" s="341"/>
    </row>
    <row r="41" spans="1:3" x14ac:dyDescent="0.25">
      <c r="B41" s="341"/>
    </row>
    <row r="42" spans="1:3" x14ac:dyDescent="0.25">
      <c r="B42" s="341"/>
    </row>
    <row r="43" spans="1:3" x14ac:dyDescent="0.25">
      <c r="B43" s="341"/>
    </row>
    <row r="44" spans="1:3" x14ac:dyDescent="0.25">
      <c r="B44" s="341"/>
    </row>
    <row r="45" spans="1:3" x14ac:dyDescent="0.25">
      <c r="B45" s="341"/>
    </row>
    <row r="46" spans="1:3" x14ac:dyDescent="0.25">
      <c r="B46" s="341"/>
    </row>
    <row r="47" spans="1:3" x14ac:dyDescent="0.25">
      <c r="B47" s="341"/>
    </row>
    <row r="48" spans="1:3" x14ac:dyDescent="0.25">
      <c r="B48" s="341"/>
    </row>
    <row r="49" spans="2:2" x14ac:dyDescent="0.25">
      <c r="B49" s="341"/>
    </row>
    <row r="50" spans="2:2" x14ac:dyDescent="0.25">
      <c r="B50" s="341"/>
    </row>
    <row r="51" spans="2:2" x14ac:dyDescent="0.25">
      <c r="B51" s="341"/>
    </row>
    <row r="52" spans="2:2" x14ac:dyDescent="0.25">
      <c r="B52" s="341"/>
    </row>
    <row r="53" spans="2:2" x14ac:dyDescent="0.25">
      <c r="B53" s="341"/>
    </row>
    <row r="54" spans="2:2" x14ac:dyDescent="0.25">
      <c r="B54" s="341"/>
    </row>
    <row r="55" spans="2:2" x14ac:dyDescent="0.25">
      <c r="B55" s="341"/>
    </row>
    <row r="56" spans="2:2" x14ac:dyDescent="0.25">
      <c r="B56" s="341"/>
    </row>
    <row r="57" spans="2:2" x14ac:dyDescent="0.25">
      <c r="B57" s="341"/>
    </row>
    <row r="58" spans="2:2" x14ac:dyDescent="0.25">
      <c r="B58" s="341"/>
    </row>
    <row r="59" spans="2:2" x14ac:dyDescent="0.25">
      <c r="B59" s="341"/>
    </row>
    <row r="60" spans="2:2" x14ac:dyDescent="0.25">
      <c r="B60" s="341"/>
    </row>
    <row r="61" spans="2:2" x14ac:dyDescent="0.25">
      <c r="B61" s="341"/>
    </row>
    <row r="62" spans="2:2" x14ac:dyDescent="0.25">
      <c r="B62" s="341"/>
    </row>
    <row r="63" spans="2:2" x14ac:dyDescent="0.25">
      <c r="B63" s="341"/>
    </row>
    <row r="64" spans="2:2" x14ac:dyDescent="0.25">
      <c r="B64" s="341"/>
    </row>
    <row r="65" spans="2:2" x14ac:dyDescent="0.25">
      <c r="B65" s="341"/>
    </row>
    <row r="66" spans="2:2" x14ac:dyDescent="0.25">
      <c r="B66" s="341"/>
    </row>
    <row r="67" spans="2:2" x14ac:dyDescent="0.25">
      <c r="B67" s="341"/>
    </row>
    <row r="68" spans="2:2" x14ac:dyDescent="0.25">
      <c r="B68" s="341"/>
    </row>
    <row r="69" spans="2:2" x14ac:dyDescent="0.25">
      <c r="B69" s="341"/>
    </row>
    <row r="70" spans="2:2" x14ac:dyDescent="0.25">
      <c r="B70" s="341"/>
    </row>
    <row r="71" spans="2:2" x14ac:dyDescent="0.25">
      <c r="B71" s="341"/>
    </row>
    <row r="72" spans="2:2" x14ac:dyDescent="0.25">
      <c r="B72" s="341"/>
    </row>
    <row r="73" spans="2:2" x14ac:dyDescent="0.25">
      <c r="B73" s="341"/>
    </row>
    <row r="74" spans="2:2" x14ac:dyDescent="0.25">
      <c r="B74" s="341"/>
    </row>
    <row r="75" spans="2:2" x14ac:dyDescent="0.25">
      <c r="B75" s="341"/>
    </row>
    <row r="76" spans="2:2" x14ac:dyDescent="0.25">
      <c r="B76" s="341"/>
    </row>
    <row r="77" spans="2:2" x14ac:dyDescent="0.25">
      <c r="B77" s="341"/>
    </row>
    <row r="78" spans="2:2" x14ac:dyDescent="0.25">
      <c r="B78" s="341"/>
    </row>
    <row r="79" spans="2:2" x14ac:dyDescent="0.25">
      <c r="B79" s="341"/>
    </row>
    <row r="80" spans="2:2" x14ac:dyDescent="0.25">
      <c r="B80" s="341"/>
    </row>
    <row r="81" spans="2:2" x14ac:dyDescent="0.25">
      <c r="B81" s="341"/>
    </row>
    <row r="82" spans="2:2" x14ac:dyDescent="0.25">
      <c r="B82" s="341"/>
    </row>
    <row r="83" spans="2:2" x14ac:dyDescent="0.25">
      <c r="B83" s="341"/>
    </row>
    <row r="84" spans="2:2" x14ac:dyDescent="0.25">
      <c r="B84" s="320"/>
    </row>
    <row r="85" spans="2:2" x14ac:dyDescent="0.25">
      <c r="B85" s="320"/>
    </row>
    <row r="86" spans="2:2" x14ac:dyDescent="0.25">
      <c r="B86" s="320"/>
    </row>
    <row r="87" spans="2:2" x14ac:dyDescent="0.25">
      <c r="B87" s="320"/>
    </row>
    <row r="88" spans="2:2" x14ac:dyDescent="0.25">
      <c r="B88" s="320"/>
    </row>
    <row r="89" spans="2:2" x14ac:dyDescent="0.25">
      <c r="B89" s="320"/>
    </row>
    <row r="90" spans="2:2" x14ac:dyDescent="0.25">
      <c r="B90" s="320"/>
    </row>
    <row r="91" spans="2:2" x14ac:dyDescent="0.25">
      <c r="B91" s="320"/>
    </row>
    <row r="92" spans="2:2" x14ac:dyDescent="0.25">
      <c r="B92" s="320"/>
    </row>
    <row r="93" spans="2:2" x14ac:dyDescent="0.25">
      <c r="B93" s="320"/>
    </row>
    <row r="94" spans="2:2" x14ac:dyDescent="0.25">
      <c r="B94" s="341"/>
    </row>
    <row r="95" spans="2:2" x14ac:dyDescent="0.25">
      <c r="B95" s="341"/>
    </row>
    <row r="96" spans="2:2" x14ac:dyDescent="0.25">
      <c r="B96" s="341"/>
    </row>
    <row r="97" spans="2:2" x14ac:dyDescent="0.25">
      <c r="B97" s="341"/>
    </row>
    <row r="98" spans="2:2" x14ac:dyDescent="0.25">
      <c r="B98" s="341"/>
    </row>
    <row r="99" spans="2:2" x14ac:dyDescent="0.25">
      <c r="B99" s="341"/>
    </row>
    <row r="100" spans="2:2" x14ac:dyDescent="0.25">
      <c r="B100" s="341"/>
    </row>
    <row r="101" spans="2:2" x14ac:dyDescent="0.25">
      <c r="B101" s="341"/>
    </row>
    <row r="102" spans="2:2" x14ac:dyDescent="0.25">
      <c r="B102" s="356"/>
    </row>
    <row r="103" spans="2:2" x14ac:dyDescent="0.25">
      <c r="B103" s="341"/>
    </row>
    <row r="104" spans="2:2" x14ac:dyDescent="0.25">
      <c r="B104" s="341"/>
    </row>
    <row r="105" spans="2:2" x14ac:dyDescent="0.25">
      <c r="B105" s="341"/>
    </row>
    <row r="106" spans="2:2" x14ac:dyDescent="0.25">
      <c r="B106" s="341"/>
    </row>
    <row r="107" spans="2:2" x14ac:dyDescent="0.25">
      <c r="B107" s="341"/>
    </row>
    <row r="108" spans="2:2" x14ac:dyDescent="0.25">
      <c r="B108" s="341"/>
    </row>
    <row r="109" spans="2:2" x14ac:dyDescent="0.25">
      <c r="B109" s="341"/>
    </row>
    <row r="110" spans="2:2" x14ac:dyDescent="0.25">
      <c r="B110" s="341"/>
    </row>
    <row r="111" spans="2:2" x14ac:dyDescent="0.25">
      <c r="B111" s="341"/>
    </row>
    <row r="112" spans="2:2" x14ac:dyDescent="0.25">
      <c r="B112" s="341"/>
    </row>
    <row r="113" spans="2:2" x14ac:dyDescent="0.25">
      <c r="B113" s="341"/>
    </row>
    <row r="114" spans="2:2" x14ac:dyDescent="0.25">
      <c r="B114" s="341"/>
    </row>
    <row r="115" spans="2:2" x14ac:dyDescent="0.25">
      <c r="B115" s="341"/>
    </row>
    <row r="116" spans="2:2" x14ac:dyDescent="0.25">
      <c r="B116" s="341"/>
    </row>
    <row r="117" spans="2:2" x14ac:dyDescent="0.25">
      <c r="B117" s="341"/>
    </row>
    <row r="118" spans="2:2" x14ac:dyDescent="0.25">
      <c r="B118" s="341"/>
    </row>
    <row r="119" spans="2:2" x14ac:dyDescent="0.25">
      <c r="B119" s="341"/>
    </row>
    <row r="121" spans="2:2" x14ac:dyDescent="0.25">
      <c r="B121" s="341"/>
    </row>
    <row r="122" spans="2:2" x14ac:dyDescent="0.25">
      <c r="B122" s="341"/>
    </row>
    <row r="123" spans="2:2" x14ac:dyDescent="0.25">
      <c r="B123" s="341"/>
    </row>
    <row r="128" spans="2:2" x14ac:dyDescent="0.25">
      <c r="B128" s="328"/>
    </row>
    <row r="129" spans="2:2" x14ac:dyDescent="0.25">
      <c r="B129" s="400"/>
    </row>
    <row r="135" spans="2:2" x14ac:dyDescent="0.25">
      <c r="B135" s="399"/>
    </row>
    <row r="136" spans="2:2" x14ac:dyDescent="0.25">
      <c r="B136" s="341"/>
    </row>
    <row r="138" spans="2:2" x14ac:dyDescent="0.25">
      <c r="B138" s="341"/>
    </row>
    <row r="139" spans="2:2" x14ac:dyDescent="0.25">
      <c r="B139" s="341"/>
    </row>
    <row r="140" spans="2:2" x14ac:dyDescent="0.25">
      <c r="B140" s="341"/>
    </row>
    <row r="141" spans="2:2" x14ac:dyDescent="0.25">
      <c r="B141" s="341"/>
    </row>
    <row r="142" spans="2:2" x14ac:dyDescent="0.25">
      <c r="B142" s="341"/>
    </row>
    <row r="143" spans="2:2" x14ac:dyDescent="0.25">
      <c r="B143" s="341"/>
    </row>
    <row r="144" spans="2:2" x14ac:dyDescent="0.25">
      <c r="B144" s="341"/>
    </row>
    <row r="145" spans="2:2" x14ac:dyDescent="0.25">
      <c r="B145" s="341"/>
    </row>
    <row r="146" spans="2:2" x14ac:dyDescent="0.25">
      <c r="B146" s="341"/>
    </row>
    <row r="147" spans="2:2" x14ac:dyDescent="0.25">
      <c r="B147" s="341"/>
    </row>
    <row r="148" spans="2:2" x14ac:dyDescent="0.25">
      <c r="B148" s="341"/>
    </row>
    <row r="149" spans="2:2" x14ac:dyDescent="0.25">
      <c r="B149" s="341"/>
    </row>
    <row r="246" spans="2:2" x14ac:dyDescent="0.25">
      <c r="B246" s="337"/>
    </row>
    <row r="247" spans="2:2" x14ac:dyDescent="0.25">
      <c r="B247" s="341"/>
    </row>
    <row r="248" spans="2:2" x14ac:dyDescent="0.25">
      <c r="B248" s="341"/>
    </row>
    <row r="251" spans="2:2" x14ac:dyDescent="0.25">
      <c r="B251" s="341"/>
    </row>
    <row r="267" spans="2:2" x14ac:dyDescent="0.25">
      <c r="B267" s="337"/>
    </row>
    <row r="297" spans="2:2" x14ac:dyDescent="0.25">
      <c r="B297" s="328"/>
    </row>
    <row r="298" spans="2:2" x14ac:dyDescent="0.25">
      <c r="B298" s="341"/>
    </row>
    <row r="300" spans="2:2" x14ac:dyDescent="0.25">
      <c r="B300" s="341"/>
    </row>
    <row r="301" spans="2:2" x14ac:dyDescent="0.25">
      <c r="B301" s="341"/>
    </row>
    <row r="302" spans="2:2" x14ac:dyDescent="0.25">
      <c r="B302" s="341"/>
    </row>
    <row r="303" spans="2:2" x14ac:dyDescent="0.25">
      <c r="B303" s="341"/>
    </row>
    <row r="304" spans="2:2" x14ac:dyDescent="0.25">
      <c r="B304" s="341"/>
    </row>
    <row r="305" spans="2:2" x14ac:dyDescent="0.25">
      <c r="B305" s="341"/>
    </row>
    <row r="306" spans="2:2" x14ac:dyDescent="0.25">
      <c r="B306" s="341"/>
    </row>
    <row r="307" spans="2:2" x14ac:dyDescent="0.25">
      <c r="B307" s="341"/>
    </row>
    <row r="308" spans="2:2" x14ac:dyDescent="0.25">
      <c r="B308" s="341"/>
    </row>
    <row r="309" spans="2:2" x14ac:dyDescent="0.25">
      <c r="B309" s="341"/>
    </row>
    <row r="310" spans="2:2" x14ac:dyDescent="0.25">
      <c r="B310" s="341"/>
    </row>
    <row r="311" spans="2:2" x14ac:dyDescent="0.25">
      <c r="B311" s="341"/>
    </row>
    <row r="323" spans="2:2" x14ac:dyDescent="0.25">
      <c r="B323" s="341"/>
    </row>
    <row r="324" spans="2:2" x14ac:dyDescent="0.25">
      <c r="B324" s="341"/>
    </row>
    <row r="325" spans="2:2" x14ac:dyDescent="0.25">
      <c r="B325" s="341"/>
    </row>
    <row r="326" spans="2:2" x14ac:dyDescent="0.25">
      <c r="B326" s="341"/>
    </row>
    <row r="327" spans="2:2" x14ac:dyDescent="0.25">
      <c r="B327" s="341"/>
    </row>
    <row r="328" spans="2:2" x14ac:dyDescent="0.25">
      <c r="B328" s="341"/>
    </row>
    <row r="329" spans="2:2" x14ac:dyDescent="0.25">
      <c r="B329" s="341"/>
    </row>
    <row r="330" spans="2:2" x14ac:dyDescent="0.25">
      <c r="B330" s="341"/>
    </row>
    <row r="331" spans="2:2" x14ac:dyDescent="0.25">
      <c r="B331" s="341"/>
    </row>
    <row r="333" spans="2:2" x14ac:dyDescent="0.25">
      <c r="B333" s="341"/>
    </row>
    <row r="334" spans="2:2" x14ac:dyDescent="0.25">
      <c r="B334" s="341"/>
    </row>
    <row r="335" spans="2:2" x14ac:dyDescent="0.25">
      <c r="B335" s="341"/>
    </row>
    <row r="336" spans="2:2" x14ac:dyDescent="0.25">
      <c r="B336" s="341"/>
    </row>
    <row r="337" spans="2:2" x14ac:dyDescent="0.25">
      <c r="B337" s="341"/>
    </row>
    <row r="339" spans="2:2" x14ac:dyDescent="0.25">
      <c r="B339" s="341"/>
    </row>
    <row r="342" spans="2:2" x14ac:dyDescent="0.25">
      <c r="B342" s="341"/>
    </row>
    <row r="345" spans="2:2" x14ac:dyDescent="0.25">
      <c r="B345" s="341"/>
    </row>
    <row r="346" spans="2:2" x14ac:dyDescent="0.25">
      <c r="B346" s="341"/>
    </row>
    <row r="347" spans="2:2" x14ac:dyDescent="0.25">
      <c r="B347" s="341"/>
    </row>
    <row r="348" spans="2:2" x14ac:dyDescent="0.25">
      <c r="B348" s="341"/>
    </row>
    <row r="349" spans="2:2" x14ac:dyDescent="0.25">
      <c r="B349" s="341"/>
    </row>
    <row r="350" spans="2:2" x14ac:dyDescent="0.25">
      <c r="B350" s="341"/>
    </row>
    <row r="351" spans="2:2" x14ac:dyDescent="0.25">
      <c r="B351" s="341"/>
    </row>
    <row r="352" spans="2:2" x14ac:dyDescent="0.25">
      <c r="B352" s="341"/>
    </row>
    <row r="353" spans="2:2" x14ac:dyDescent="0.25">
      <c r="B353" s="341"/>
    </row>
    <row r="354" spans="2:2" x14ac:dyDescent="0.25">
      <c r="B354" s="341"/>
    </row>
    <row r="355" spans="2:2" x14ac:dyDescent="0.25">
      <c r="B355" s="341"/>
    </row>
    <row r="356" spans="2:2" x14ac:dyDescent="0.25">
      <c r="B356" s="341"/>
    </row>
    <row r="357" spans="2:2" x14ac:dyDescent="0.25">
      <c r="B357" s="341"/>
    </row>
    <row r="358" spans="2:2" x14ac:dyDescent="0.25">
      <c r="B358" s="341"/>
    </row>
    <row r="359" spans="2:2" x14ac:dyDescent="0.25">
      <c r="B359" s="341"/>
    </row>
    <row r="360" spans="2:2" x14ac:dyDescent="0.25">
      <c r="B360" s="341"/>
    </row>
    <row r="361" spans="2:2" x14ac:dyDescent="0.25">
      <c r="B361" s="341"/>
    </row>
    <row r="362" spans="2:2" x14ac:dyDescent="0.25">
      <c r="B362" s="341"/>
    </row>
    <row r="363" spans="2:2" x14ac:dyDescent="0.25">
      <c r="B363" s="341"/>
    </row>
    <row r="367" spans="2:2" x14ac:dyDescent="0.25">
      <c r="B367" s="328"/>
    </row>
    <row r="384" spans="2:2" x14ac:dyDescent="0.25">
      <c r="B384" s="401"/>
    </row>
  </sheetData>
  <mergeCells count="3">
    <mergeCell ref="A9:A10"/>
    <mergeCell ref="B9:B10"/>
    <mergeCell ref="C9:C10"/>
  </mergeCells>
  <printOptions horizontalCentered="1"/>
  <pageMargins left="0.19685039370078741" right="0.19685039370078741" top="0.74803149606299213" bottom="0.74803149606299213" header="0.31496062992125984" footer="0.31496062992125984"/>
  <pageSetup paperSize="9" scale="59" orientation="portrait"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pageSetUpPr fitToPage="1"/>
  </sheetPr>
  <dimension ref="B1:D37"/>
  <sheetViews>
    <sheetView zoomScaleNormal="100" zoomScaleSheetLayoutView="90" workbookViewId="0"/>
  </sheetViews>
  <sheetFormatPr defaultColWidth="15.85546875" defaultRowHeight="15" x14ac:dyDescent="0.25"/>
  <cols>
    <col min="1" max="1" width="3.42578125" style="3" customWidth="1"/>
    <col min="2" max="2" width="18.7109375" style="3" customWidth="1"/>
    <col min="3" max="3" width="95.5703125" style="3" customWidth="1"/>
    <col min="4" max="4" width="15.140625" style="3" customWidth="1"/>
    <col min="5" max="5" width="2.85546875" style="3" customWidth="1"/>
    <col min="6" max="6" width="1.85546875" style="3" customWidth="1"/>
    <col min="7" max="256" width="15.85546875" style="3"/>
    <col min="257" max="257" width="3.42578125" style="3" customWidth="1"/>
    <col min="258" max="258" width="18.7109375" style="3" customWidth="1"/>
    <col min="259" max="259" width="95.5703125" style="3" customWidth="1"/>
    <col min="260" max="260" width="15.140625" style="3" customWidth="1"/>
    <col min="261" max="261" width="2.85546875" style="3" customWidth="1"/>
    <col min="262" max="262" width="1.85546875" style="3" customWidth="1"/>
    <col min="263" max="512" width="15.85546875" style="3"/>
    <col min="513" max="513" width="3.42578125" style="3" customWidth="1"/>
    <col min="514" max="514" width="18.7109375" style="3" customWidth="1"/>
    <col min="515" max="515" width="95.5703125" style="3" customWidth="1"/>
    <col min="516" max="516" width="15.140625" style="3" customWidth="1"/>
    <col min="517" max="517" width="2.85546875" style="3" customWidth="1"/>
    <col min="518" max="518" width="1.85546875" style="3" customWidth="1"/>
    <col min="519" max="768" width="15.85546875" style="3"/>
    <col min="769" max="769" width="3.42578125" style="3" customWidth="1"/>
    <col min="770" max="770" width="18.7109375" style="3" customWidth="1"/>
    <col min="771" max="771" width="95.5703125" style="3" customWidth="1"/>
    <col min="772" max="772" width="15.140625" style="3" customWidth="1"/>
    <col min="773" max="773" width="2.85546875" style="3" customWidth="1"/>
    <col min="774" max="774" width="1.85546875" style="3" customWidth="1"/>
    <col min="775" max="1024" width="15.85546875" style="3"/>
    <col min="1025" max="1025" width="3.42578125" style="3" customWidth="1"/>
    <col min="1026" max="1026" width="18.7109375" style="3" customWidth="1"/>
    <col min="1027" max="1027" width="95.5703125" style="3" customWidth="1"/>
    <col min="1028" max="1028" width="15.140625" style="3" customWidth="1"/>
    <col min="1029" max="1029" width="2.85546875" style="3" customWidth="1"/>
    <col min="1030" max="1030" width="1.85546875" style="3" customWidth="1"/>
    <col min="1031" max="1280" width="15.85546875" style="3"/>
    <col min="1281" max="1281" width="3.42578125" style="3" customWidth="1"/>
    <col min="1282" max="1282" width="18.7109375" style="3" customWidth="1"/>
    <col min="1283" max="1283" width="95.5703125" style="3" customWidth="1"/>
    <col min="1284" max="1284" width="15.140625" style="3" customWidth="1"/>
    <col min="1285" max="1285" width="2.85546875" style="3" customWidth="1"/>
    <col min="1286" max="1286" width="1.85546875" style="3" customWidth="1"/>
    <col min="1287" max="1536" width="15.85546875" style="3"/>
    <col min="1537" max="1537" width="3.42578125" style="3" customWidth="1"/>
    <col min="1538" max="1538" width="18.7109375" style="3" customWidth="1"/>
    <col min="1539" max="1539" width="95.5703125" style="3" customWidth="1"/>
    <col min="1540" max="1540" width="15.140625" style="3" customWidth="1"/>
    <col min="1541" max="1541" width="2.85546875" style="3" customWidth="1"/>
    <col min="1542" max="1542" width="1.85546875" style="3" customWidth="1"/>
    <col min="1543" max="1792" width="15.85546875" style="3"/>
    <col min="1793" max="1793" width="3.42578125" style="3" customWidth="1"/>
    <col min="1794" max="1794" width="18.7109375" style="3" customWidth="1"/>
    <col min="1795" max="1795" width="95.5703125" style="3" customWidth="1"/>
    <col min="1796" max="1796" width="15.140625" style="3" customWidth="1"/>
    <col min="1797" max="1797" width="2.85546875" style="3" customWidth="1"/>
    <col min="1798" max="1798" width="1.85546875" style="3" customWidth="1"/>
    <col min="1799" max="2048" width="15.85546875" style="3"/>
    <col min="2049" max="2049" width="3.42578125" style="3" customWidth="1"/>
    <col min="2050" max="2050" width="18.7109375" style="3" customWidth="1"/>
    <col min="2051" max="2051" width="95.5703125" style="3" customWidth="1"/>
    <col min="2052" max="2052" width="15.140625" style="3" customWidth="1"/>
    <col min="2053" max="2053" width="2.85546875" style="3" customWidth="1"/>
    <col min="2054" max="2054" width="1.85546875" style="3" customWidth="1"/>
    <col min="2055" max="2304" width="15.85546875" style="3"/>
    <col min="2305" max="2305" width="3.42578125" style="3" customWidth="1"/>
    <col min="2306" max="2306" width="18.7109375" style="3" customWidth="1"/>
    <col min="2307" max="2307" width="95.5703125" style="3" customWidth="1"/>
    <col min="2308" max="2308" width="15.140625" style="3" customWidth="1"/>
    <col min="2309" max="2309" width="2.85546875" style="3" customWidth="1"/>
    <col min="2310" max="2310" width="1.85546875" style="3" customWidth="1"/>
    <col min="2311" max="2560" width="15.85546875" style="3"/>
    <col min="2561" max="2561" width="3.42578125" style="3" customWidth="1"/>
    <col min="2562" max="2562" width="18.7109375" style="3" customWidth="1"/>
    <col min="2563" max="2563" width="95.5703125" style="3" customWidth="1"/>
    <col min="2564" max="2564" width="15.140625" style="3" customWidth="1"/>
    <col min="2565" max="2565" width="2.85546875" style="3" customWidth="1"/>
    <col min="2566" max="2566" width="1.85546875" style="3" customWidth="1"/>
    <col min="2567" max="2816" width="15.85546875" style="3"/>
    <col min="2817" max="2817" width="3.42578125" style="3" customWidth="1"/>
    <col min="2818" max="2818" width="18.7109375" style="3" customWidth="1"/>
    <col min="2819" max="2819" width="95.5703125" style="3" customWidth="1"/>
    <col min="2820" max="2820" width="15.140625" style="3" customWidth="1"/>
    <col min="2821" max="2821" width="2.85546875" style="3" customWidth="1"/>
    <col min="2822" max="2822" width="1.85546875" style="3" customWidth="1"/>
    <col min="2823" max="3072" width="15.85546875" style="3"/>
    <col min="3073" max="3073" width="3.42578125" style="3" customWidth="1"/>
    <col min="3074" max="3074" width="18.7109375" style="3" customWidth="1"/>
    <col min="3075" max="3075" width="95.5703125" style="3" customWidth="1"/>
    <col min="3076" max="3076" width="15.140625" style="3" customWidth="1"/>
    <col min="3077" max="3077" width="2.85546875" style="3" customWidth="1"/>
    <col min="3078" max="3078" width="1.85546875" style="3" customWidth="1"/>
    <col min="3079" max="3328" width="15.85546875" style="3"/>
    <col min="3329" max="3329" width="3.42578125" style="3" customWidth="1"/>
    <col min="3330" max="3330" width="18.7109375" style="3" customWidth="1"/>
    <col min="3331" max="3331" width="95.5703125" style="3" customWidth="1"/>
    <col min="3332" max="3332" width="15.140625" style="3" customWidth="1"/>
    <col min="3333" max="3333" width="2.85546875" style="3" customWidth="1"/>
    <col min="3334" max="3334" width="1.85546875" style="3" customWidth="1"/>
    <col min="3335" max="3584" width="15.85546875" style="3"/>
    <col min="3585" max="3585" width="3.42578125" style="3" customWidth="1"/>
    <col min="3586" max="3586" width="18.7109375" style="3" customWidth="1"/>
    <col min="3587" max="3587" width="95.5703125" style="3" customWidth="1"/>
    <col min="3588" max="3588" width="15.140625" style="3" customWidth="1"/>
    <col min="3589" max="3589" width="2.85546875" style="3" customWidth="1"/>
    <col min="3590" max="3590" width="1.85546875" style="3" customWidth="1"/>
    <col min="3591" max="3840" width="15.85546875" style="3"/>
    <col min="3841" max="3841" width="3.42578125" style="3" customWidth="1"/>
    <col min="3842" max="3842" width="18.7109375" style="3" customWidth="1"/>
    <col min="3843" max="3843" width="95.5703125" style="3" customWidth="1"/>
    <col min="3844" max="3844" width="15.140625" style="3" customWidth="1"/>
    <col min="3845" max="3845" width="2.85546875" style="3" customWidth="1"/>
    <col min="3846" max="3846" width="1.85546875" style="3" customWidth="1"/>
    <col min="3847" max="4096" width="15.85546875" style="3"/>
    <col min="4097" max="4097" width="3.42578125" style="3" customWidth="1"/>
    <col min="4098" max="4098" width="18.7109375" style="3" customWidth="1"/>
    <col min="4099" max="4099" width="95.5703125" style="3" customWidth="1"/>
    <col min="4100" max="4100" width="15.140625" style="3" customWidth="1"/>
    <col min="4101" max="4101" width="2.85546875" style="3" customWidth="1"/>
    <col min="4102" max="4102" width="1.85546875" style="3" customWidth="1"/>
    <col min="4103" max="4352" width="15.85546875" style="3"/>
    <col min="4353" max="4353" width="3.42578125" style="3" customWidth="1"/>
    <col min="4354" max="4354" width="18.7109375" style="3" customWidth="1"/>
    <col min="4355" max="4355" width="95.5703125" style="3" customWidth="1"/>
    <col min="4356" max="4356" width="15.140625" style="3" customWidth="1"/>
    <col min="4357" max="4357" width="2.85546875" style="3" customWidth="1"/>
    <col min="4358" max="4358" width="1.85546875" style="3" customWidth="1"/>
    <col min="4359" max="4608" width="15.85546875" style="3"/>
    <col min="4609" max="4609" width="3.42578125" style="3" customWidth="1"/>
    <col min="4610" max="4610" width="18.7109375" style="3" customWidth="1"/>
    <col min="4611" max="4611" width="95.5703125" style="3" customWidth="1"/>
    <col min="4612" max="4612" width="15.140625" style="3" customWidth="1"/>
    <col min="4613" max="4613" width="2.85546875" style="3" customWidth="1"/>
    <col min="4614" max="4614" width="1.85546875" style="3" customWidth="1"/>
    <col min="4615" max="4864" width="15.85546875" style="3"/>
    <col min="4865" max="4865" width="3.42578125" style="3" customWidth="1"/>
    <col min="4866" max="4866" width="18.7109375" style="3" customWidth="1"/>
    <col min="4867" max="4867" width="95.5703125" style="3" customWidth="1"/>
    <col min="4868" max="4868" width="15.140625" style="3" customWidth="1"/>
    <col min="4869" max="4869" width="2.85546875" style="3" customWidth="1"/>
    <col min="4870" max="4870" width="1.85546875" style="3" customWidth="1"/>
    <col min="4871" max="5120" width="15.85546875" style="3"/>
    <col min="5121" max="5121" width="3.42578125" style="3" customWidth="1"/>
    <col min="5122" max="5122" width="18.7109375" style="3" customWidth="1"/>
    <col min="5123" max="5123" width="95.5703125" style="3" customWidth="1"/>
    <col min="5124" max="5124" width="15.140625" style="3" customWidth="1"/>
    <col min="5125" max="5125" width="2.85546875" style="3" customWidth="1"/>
    <col min="5126" max="5126" width="1.85546875" style="3" customWidth="1"/>
    <col min="5127" max="5376" width="15.85546875" style="3"/>
    <col min="5377" max="5377" width="3.42578125" style="3" customWidth="1"/>
    <col min="5378" max="5378" width="18.7109375" style="3" customWidth="1"/>
    <col min="5379" max="5379" width="95.5703125" style="3" customWidth="1"/>
    <col min="5380" max="5380" width="15.140625" style="3" customWidth="1"/>
    <col min="5381" max="5381" width="2.85546875" style="3" customWidth="1"/>
    <col min="5382" max="5382" width="1.85546875" style="3" customWidth="1"/>
    <col min="5383" max="5632" width="15.85546875" style="3"/>
    <col min="5633" max="5633" width="3.42578125" style="3" customWidth="1"/>
    <col min="5634" max="5634" width="18.7109375" style="3" customWidth="1"/>
    <col min="5635" max="5635" width="95.5703125" style="3" customWidth="1"/>
    <col min="5636" max="5636" width="15.140625" style="3" customWidth="1"/>
    <col min="5637" max="5637" width="2.85546875" style="3" customWidth="1"/>
    <col min="5638" max="5638" width="1.85546875" style="3" customWidth="1"/>
    <col min="5639" max="5888" width="15.85546875" style="3"/>
    <col min="5889" max="5889" width="3.42578125" style="3" customWidth="1"/>
    <col min="5890" max="5890" width="18.7109375" style="3" customWidth="1"/>
    <col min="5891" max="5891" width="95.5703125" style="3" customWidth="1"/>
    <col min="5892" max="5892" width="15.140625" style="3" customWidth="1"/>
    <col min="5893" max="5893" width="2.85546875" style="3" customWidth="1"/>
    <col min="5894" max="5894" width="1.85546875" style="3" customWidth="1"/>
    <col min="5895" max="6144" width="15.85546875" style="3"/>
    <col min="6145" max="6145" width="3.42578125" style="3" customWidth="1"/>
    <col min="6146" max="6146" width="18.7109375" style="3" customWidth="1"/>
    <col min="6147" max="6147" width="95.5703125" style="3" customWidth="1"/>
    <col min="6148" max="6148" width="15.140625" style="3" customWidth="1"/>
    <col min="6149" max="6149" width="2.85546875" style="3" customWidth="1"/>
    <col min="6150" max="6150" width="1.85546875" style="3" customWidth="1"/>
    <col min="6151" max="6400" width="15.85546875" style="3"/>
    <col min="6401" max="6401" width="3.42578125" style="3" customWidth="1"/>
    <col min="6402" max="6402" width="18.7109375" style="3" customWidth="1"/>
    <col min="6403" max="6403" width="95.5703125" style="3" customWidth="1"/>
    <col min="6404" max="6404" width="15.140625" style="3" customWidth="1"/>
    <col min="6405" max="6405" width="2.85546875" style="3" customWidth="1"/>
    <col min="6406" max="6406" width="1.85546875" style="3" customWidth="1"/>
    <col min="6407" max="6656" width="15.85546875" style="3"/>
    <col min="6657" max="6657" width="3.42578125" style="3" customWidth="1"/>
    <col min="6658" max="6658" width="18.7109375" style="3" customWidth="1"/>
    <col min="6659" max="6659" width="95.5703125" style="3" customWidth="1"/>
    <col min="6660" max="6660" width="15.140625" style="3" customWidth="1"/>
    <col min="6661" max="6661" width="2.85546875" style="3" customWidth="1"/>
    <col min="6662" max="6662" width="1.85546875" style="3" customWidth="1"/>
    <col min="6663" max="6912" width="15.85546875" style="3"/>
    <col min="6913" max="6913" width="3.42578125" style="3" customWidth="1"/>
    <col min="6914" max="6914" width="18.7109375" style="3" customWidth="1"/>
    <col min="6915" max="6915" width="95.5703125" style="3" customWidth="1"/>
    <col min="6916" max="6916" width="15.140625" style="3" customWidth="1"/>
    <col min="6917" max="6917" width="2.85546875" style="3" customWidth="1"/>
    <col min="6918" max="6918" width="1.85546875" style="3" customWidth="1"/>
    <col min="6919" max="7168" width="15.85546875" style="3"/>
    <col min="7169" max="7169" width="3.42578125" style="3" customWidth="1"/>
    <col min="7170" max="7170" width="18.7109375" style="3" customWidth="1"/>
    <col min="7171" max="7171" width="95.5703125" style="3" customWidth="1"/>
    <col min="7172" max="7172" width="15.140625" style="3" customWidth="1"/>
    <col min="7173" max="7173" width="2.85546875" style="3" customWidth="1"/>
    <col min="7174" max="7174" width="1.85546875" style="3" customWidth="1"/>
    <col min="7175" max="7424" width="15.85546875" style="3"/>
    <col min="7425" max="7425" width="3.42578125" style="3" customWidth="1"/>
    <col min="7426" max="7426" width="18.7109375" style="3" customWidth="1"/>
    <col min="7427" max="7427" width="95.5703125" style="3" customWidth="1"/>
    <col min="7428" max="7428" width="15.140625" style="3" customWidth="1"/>
    <col min="7429" max="7429" width="2.85546875" style="3" customWidth="1"/>
    <col min="7430" max="7430" width="1.85546875" style="3" customWidth="1"/>
    <col min="7431" max="7680" width="15.85546875" style="3"/>
    <col min="7681" max="7681" width="3.42578125" style="3" customWidth="1"/>
    <col min="7682" max="7682" width="18.7109375" style="3" customWidth="1"/>
    <col min="7683" max="7683" width="95.5703125" style="3" customWidth="1"/>
    <col min="7684" max="7684" width="15.140625" style="3" customWidth="1"/>
    <col min="7685" max="7685" width="2.85546875" style="3" customWidth="1"/>
    <col min="7686" max="7686" width="1.85546875" style="3" customWidth="1"/>
    <col min="7687" max="7936" width="15.85546875" style="3"/>
    <col min="7937" max="7937" width="3.42578125" style="3" customWidth="1"/>
    <col min="7938" max="7938" width="18.7109375" style="3" customWidth="1"/>
    <col min="7939" max="7939" width="95.5703125" style="3" customWidth="1"/>
    <col min="7940" max="7940" width="15.140625" style="3" customWidth="1"/>
    <col min="7941" max="7941" width="2.85546875" style="3" customWidth="1"/>
    <col min="7942" max="7942" width="1.85546875" style="3" customWidth="1"/>
    <col min="7943" max="8192" width="15.85546875" style="3"/>
    <col min="8193" max="8193" width="3.42578125" style="3" customWidth="1"/>
    <col min="8194" max="8194" width="18.7109375" style="3" customWidth="1"/>
    <col min="8195" max="8195" width="95.5703125" style="3" customWidth="1"/>
    <col min="8196" max="8196" width="15.140625" style="3" customWidth="1"/>
    <col min="8197" max="8197" width="2.85546875" style="3" customWidth="1"/>
    <col min="8198" max="8198" width="1.85546875" style="3" customWidth="1"/>
    <col min="8199" max="8448" width="15.85546875" style="3"/>
    <col min="8449" max="8449" width="3.42578125" style="3" customWidth="1"/>
    <col min="8450" max="8450" width="18.7109375" style="3" customWidth="1"/>
    <col min="8451" max="8451" width="95.5703125" style="3" customWidth="1"/>
    <col min="8452" max="8452" width="15.140625" style="3" customWidth="1"/>
    <col min="8453" max="8453" width="2.85546875" style="3" customWidth="1"/>
    <col min="8454" max="8454" width="1.85546875" style="3" customWidth="1"/>
    <col min="8455" max="8704" width="15.85546875" style="3"/>
    <col min="8705" max="8705" width="3.42578125" style="3" customWidth="1"/>
    <col min="8706" max="8706" width="18.7109375" style="3" customWidth="1"/>
    <col min="8707" max="8707" width="95.5703125" style="3" customWidth="1"/>
    <col min="8708" max="8708" width="15.140625" style="3" customWidth="1"/>
    <col min="8709" max="8709" width="2.85546875" style="3" customWidth="1"/>
    <col min="8710" max="8710" width="1.85546875" style="3" customWidth="1"/>
    <col min="8711" max="8960" width="15.85546875" style="3"/>
    <col min="8961" max="8961" width="3.42578125" style="3" customWidth="1"/>
    <col min="8962" max="8962" width="18.7109375" style="3" customWidth="1"/>
    <col min="8963" max="8963" width="95.5703125" style="3" customWidth="1"/>
    <col min="8964" max="8964" width="15.140625" style="3" customWidth="1"/>
    <col min="8965" max="8965" width="2.85546875" style="3" customWidth="1"/>
    <col min="8966" max="8966" width="1.85546875" style="3" customWidth="1"/>
    <col min="8967" max="9216" width="15.85546875" style="3"/>
    <col min="9217" max="9217" width="3.42578125" style="3" customWidth="1"/>
    <col min="9218" max="9218" width="18.7109375" style="3" customWidth="1"/>
    <col min="9219" max="9219" width="95.5703125" style="3" customWidth="1"/>
    <col min="9220" max="9220" width="15.140625" style="3" customWidth="1"/>
    <col min="9221" max="9221" width="2.85546875" style="3" customWidth="1"/>
    <col min="9222" max="9222" width="1.85546875" style="3" customWidth="1"/>
    <col min="9223" max="9472" width="15.85546875" style="3"/>
    <col min="9473" max="9473" width="3.42578125" style="3" customWidth="1"/>
    <col min="9474" max="9474" width="18.7109375" style="3" customWidth="1"/>
    <col min="9475" max="9475" width="95.5703125" style="3" customWidth="1"/>
    <col min="9476" max="9476" width="15.140625" style="3" customWidth="1"/>
    <col min="9477" max="9477" width="2.85546875" style="3" customWidth="1"/>
    <col min="9478" max="9478" width="1.85546875" style="3" customWidth="1"/>
    <col min="9479" max="9728" width="15.85546875" style="3"/>
    <col min="9729" max="9729" width="3.42578125" style="3" customWidth="1"/>
    <col min="9730" max="9730" width="18.7109375" style="3" customWidth="1"/>
    <col min="9731" max="9731" width="95.5703125" style="3" customWidth="1"/>
    <col min="9732" max="9732" width="15.140625" style="3" customWidth="1"/>
    <col min="9733" max="9733" width="2.85546875" style="3" customWidth="1"/>
    <col min="9734" max="9734" width="1.85546875" style="3" customWidth="1"/>
    <col min="9735" max="9984" width="15.85546875" style="3"/>
    <col min="9985" max="9985" width="3.42578125" style="3" customWidth="1"/>
    <col min="9986" max="9986" width="18.7109375" style="3" customWidth="1"/>
    <col min="9987" max="9987" width="95.5703125" style="3" customWidth="1"/>
    <col min="9988" max="9988" width="15.140625" style="3" customWidth="1"/>
    <col min="9989" max="9989" width="2.85546875" style="3" customWidth="1"/>
    <col min="9990" max="9990" width="1.85546875" style="3" customWidth="1"/>
    <col min="9991" max="10240" width="15.85546875" style="3"/>
    <col min="10241" max="10241" width="3.42578125" style="3" customWidth="1"/>
    <col min="10242" max="10242" width="18.7109375" style="3" customWidth="1"/>
    <col min="10243" max="10243" width="95.5703125" style="3" customWidth="1"/>
    <col min="10244" max="10244" width="15.140625" style="3" customWidth="1"/>
    <col min="10245" max="10245" width="2.85546875" style="3" customWidth="1"/>
    <col min="10246" max="10246" width="1.85546875" style="3" customWidth="1"/>
    <col min="10247" max="10496" width="15.85546875" style="3"/>
    <col min="10497" max="10497" width="3.42578125" style="3" customWidth="1"/>
    <col min="10498" max="10498" width="18.7109375" style="3" customWidth="1"/>
    <col min="10499" max="10499" width="95.5703125" style="3" customWidth="1"/>
    <col min="10500" max="10500" width="15.140625" style="3" customWidth="1"/>
    <col min="10501" max="10501" width="2.85546875" style="3" customWidth="1"/>
    <col min="10502" max="10502" width="1.85546875" style="3" customWidth="1"/>
    <col min="10503" max="10752" width="15.85546875" style="3"/>
    <col min="10753" max="10753" width="3.42578125" style="3" customWidth="1"/>
    <col min="10754" max="10754" width="18.7109375" style="3" customWidth="1"/>
    <col min="10755" max="10755" width="95.5703125" style="3" customWidth="1"/>
    <col min="10756" max="10756" width="15.140625" style="3" customWidth="1"/>
    <col min="10757" max="10757" width="2.85546875" style="3" customWidth="1"/>
    <col min="10758" max="10758" width="1.85546875" style="3" customWidth="1"/>
    <col min="10759" max="11008" width="15.85546875" style="3"/>
    <col min="11009" max="11009" width="3.42578125" style="3" customWidth="1"/>
    <col min="11010" max="11010" width="18.7109375" style="3" customWidth="1"/>
    <col min="11011" max="11011" width="95.5703125" style="3" customWidth="1"/>
    <col min="11012" max="11012" width="15.140625" style="3" customWidth="1"/>
    <col min="11013" max="11013" width="2.85546875" style="3" customWidth="1"/>
    <col min="11014" max="11014" width="1.85546875" style="3" customWidth="1"/>
    <col min="11015" max="11264" width="15.85546875" style="3"/>
    <col min="11265" max="11265" width="3.42578125" style="3" customWidth="1"/>
    <col min="11266" max="11266" width="18.7109375" style="3" customWidth="1"/>
    <col min="11267" max="11267" width="95.5703125" style="3" customWidth="1"/>
    <col min="11268" max="11268" width="15.140625" style="3" customWidth="1"/>
    <col min="11269" max="11269" width="2.85546875" style="3" customWidth="1"/>
    <col min="11270" max="11270" width="1.85546875" style="3" customWidth="1"/>
    <col min="11271" max="11520" width="15.85546875" style="3"/>
    <col min="11521" max="11521" width="3.42578125" style="3" customWidth="1"/>
    <col min="11522" max="11522" width="18.7109375" style="3" customWidth="1"/>
    <col min="11523" max="11523" width="95.5703125" style="3" customWidth="1"/>
    <col min="11524" max="11524" width="15.140625" style="3" customWidth="1"/>
    <col min="11525" max="11525" width="2.85546875" style="3" customWidth="1"/>
    <col min="11526" max="11526" width="1.85546875" style="3" customWidth="1"/>
    <col min="11527" max="11776" width="15.85546875" style="3"/>
    <col min="11777" max="11777" width="3.42578125" style="3" customWidth="1"/>
    <col min="11778" max="11778" width="18.7109375" style="3" customWidth="1"/>
    <col min="11779" max="11779" width="95.5703125" style="3" customWidth="1"/>
    <col min="11780" max="11780" width="15.140625" style="3" customWidth="1"/>
    <col min="11781" max="11781" width="2.85546875" style="3" customWidth="1"/>
    <col min="11782" max="11782" width="1.85546875" style="3" customWidth="1"/>
    <col min="11783" max="12032" width="15.85546875" style="3"/>
    <col min="12033" max="12033" width="3.42578125" style="3" customWidth="1"/>
    <col min="12034" max="12034" width="18.7109375" style="3" customWidth="1"/>
    <col min="12035" max="12035" width="95.5703125" style="3" customWidth="1"/>
    <col min="12036" max="12036" width="15.140625" style="3" customWidth="1"/>
    <col min="12037" max="12037" width="2.85546875" style="3" customWidth="1"/>
    <col min="12038" max="12038" width="1.85546875" style="3" customWidth="1"/>
    <col min="12039" max="12288" width="15.85546875" style="3"/>
    <col min="12289" max="12289" width="3.42578125" style="3" customWidth="1"/>
    <col min="12290" max="12290" width="18.7109375" style="3" customWidth="1"/>
    <col min="12291" max="12291" width="95.5703125" style="3" customWidth="1"/>
    <col min="12292" max="12292" width="15.140625" style="3" customWidth="1"/>
    <col min="12293" max="12293" width="2.85546875" style="3" customWidth="1"/>
    <col min="12294" max="12294" width="1.85546875" style="3" customWidth="1"/>
    <col min="12295" max="12544" width="15.85546875" style="3"/>
    <col min="12545" max="12545" width="3.42578125" style="3" customWidth="1"/>
    <col min="12546" max="12546" width="18.7109375" style="3" customWidth="1"/>
    <col min="12547" max="12547" width="95.5703125" style="3" customWidth="1"/>
    <col min="12548" max="12548" width="15.140625" style="3" customWidth="1"/>
    <col min="12549" max="12549" width="2.85546875" style="3" customWidth="1"/>
    <col min="12550" max="12550" width="1.85546875" style="3" customWidth="1"/>
    <col min="12551" max="12800" width="15.85546875" style="3"/>
    <col min="12801" max="12801" width="3.42578125" style="3" customWidth="1"/>
    <col min="12802" max="12802" width="18.7109375" style="3" customWidth="1"/>
    <col min="12803" max="12803" width="95.5703125" style="3" customWidth="1"/>
    <col min="12804" max="12804" width="15.140625" style="3" customWidth="1"/>
    <col min="12805" max="12805" width="2.85546875" style="3" customWidth="1"/>
    <col min="12806" max="12806" width="1.85546875" style="3" customWidth="1"/>
    <col min="12807" max="13056" width="15.85546875" style="3"/>
    <col min="13057" max="13057" width="3.42578125" style="3" customWidth="1"/>
    <col min="13058" max="13058" width="18.7109375" style="3" customWidth="1"/>
    <col min="13059" max="13059" width="95.5703125" style="3" customWidth="1"/>
    <col min="13060" max="13060" width="15.140625" style="3" customWidth="1"/>
    <col min="13061" max="13061" width="2.85546875" style="3" customWidth="1"/>
    <col min="13062" max="13062" width="1.85546875" style="3" customWidth="1"/>
    <col min="13063" max="13312" width="15.85546875" style="3"/>
    <col min="13313" max="13313" width="3.42578125" style="3" customWidth="1"/>
    <col min="13314" max="13314" width="18.7109375" style="3" customWidth="1"/>
    <col min="13315" max="13315" width="95.5703125" style="3" customWidth="1"/>
    <col min="13316" max="13316" width="15.140625" style="3" customWidth="1"/>
    <col min="13317" max="13317" width="2.85546875" style="3" customWidth="1"/>
    <col min="13318" max="13318" width="1.85546875" style="3" customWidth="1"/>
    <col min="13319" max="13568" width="15.85546875" style="3"/>
    <col min="13569" max="13569" width="3.42578125" style="3" customWidth="1"/>
    <col min="13570" max="13570" width="18.7109375" style="3" customWidth="1"/>
    <col min="13571" max="13571" width="95.5703125" style="3" customWidth="1"/>
    <col min="13572" max="13572" width="15.140625" style="3" customWidth="1"/>
    <col min="13573" max="13573" width="2.85546875" style="3" customWidth="1"/>
    <col min="13574" max="13574" width="1.85546875" style="3" customWidth="1"/>
    <col min="13575" max="13824" width="15.85546875" style="3"/>
    <col min="13825" max="13825" width="3.42578125" style="3" customWidth="1"/>
    <col min="13826" max="13826" width="18.7109375" style="3" customWidth="1"/>
    <col min="13827" max="13827" width="95.5703125" style="3" customWidth="1"/>
    <col min="13828" max="13828" width="15.140625" style="3" customWidth="1"/>
    <col min="13829" max="13829" width="2.85546875" style="3" customWidth="1"/>
    <col min="13830" max="13830" width="1.85546875" style="3" customWidth="1"/>
    <col min="13831" max="14080" width="15.85546875" style="3"/>
    <col min="14081" max="14081" width="3.42578125" style="3" customWidth="1"/>
    <col min="14082" max="14082" width="18.7109375" style="3" customWidth="1"/>
    <col min="14083" max="14083" width="95.5703125" style="3" customWidth="1"/>
    <col min="14084" max="14084" width="15.140625" style="3" customWidth="1"/>
    <col min="14085" max="14085" width="2.85546875" style="3" customWidth="1"/>
    <col min="14086" max="14086" width="1.85546875" style="3" customWidth="1"/>
    <col min="14087" max="14336" width="15.85546875" style="3"/>
    <col min="14337" max="14337" width="3.42578125" style="3" customWidth="1"/>
    <col min="14338" max="14338" width="18.7109375" style="3" customWidth="1"/>
    <col min="14339" max="14339" width="95.5703125" style="3" customWidth="1"/>
    <col min="14340" max="14340" width="15.140625" style="3" customWidth="1"/>
    <col min="14341" max="14341" width="2.85546875" style="3" customWidth="1"/>
    <col min="14342" max="14342" width="1.85546875" style="3" customWidth="1"/>
    <col min="14343" max="14592" width="15.85546875" style="3"/>
    <col min="14593" max="14593" width="3.42578125" style="3" customWidth="1"/>
    <col min="14594" max="14594" width="18.7109375" style="3" customWidth="1"/>
    <col min="14595" max="14595" width="95.5703125" style="3" customWidth="1"/>
    <col min="14596" max="14596" width="15.140625" style="3" customWidth="1"/>
    <col min="14597" max="14597" width="2.85546875" style="3" customWidth="1"/>
    <col min="14598" max="14598" width="1.85546875" style="3" customWidth="1"/>
    <col min="14599" max="14848" width="15.85546875" style="3"/>
    <col min="14849" max="14849" width="3.42578125" style="3" customWidth="1"/>
    <col min="14850" max="14850" width="18.7109375" style="3" customWidth="1"/>
    <col min="14851" max="14851" width="95.5703125" style="3" customWidth="1"/>
    <col min="14852" max="14852" width="15.140625" style="3" customWidth="1"/>
    <col min="14853" max="14853" width="2.85546875" style="3" customWidth="1"/>
    <col min="14854" max="14854" width="1.85546875" style="3" customWidth="1"/>
    <col min="14855" max="15104" width="15.85546875" style="3"/>
    <col min="15105" max="15105" width="3.42578125" style="3" customWidth="1"/>
    <col min="15106" max="15106" width="18.7109375" style="3" customWidth="1"/>
    <col min="15107" max="15107" width="95.5703125" style="3" customWidth="1"/>
    <col min="15108" max="15108" width="15.140625" style="3" customWidth="1"/>
    <col min="15109" max="15109" width="2.85546875" style="3" customWidth="1"/>
    <col min="15110" max="15110" width="1.85546875" style="3" customWidth="1"/>
    <col min="15111" max="15360" width="15.85546875" style="3"/>
    <col min="15361" max="15361" width="3.42578125" style="3" customWidth="1"/>
    <col min="15362" max="15362" width="18.7109375" style="3" customWidth="1"/>
    <col min="15363" max="15363" width="95.5703125" style="3" customWidth="1"/>
    <col min="15364" max="15364" width="15.140625" style="3" customWidth="1"/>
    <col min="15365" max="15365" width="2.85546875" style="3" customWidth="1"/>
    <col min="15366" max="15366" width="1.85546875" style="3" customWidth="1"/>
    <col min="15367" max="15616" width="15.85546875" style="3"/>
    <col min="15617" max="15617" width="3.42578125" style="3" customWidth="1"/>
    <col min="15618" max="15618" width="18.7109375" style="3" customWidth="1"/>
    <col min="15619" max="15619" width="95.5703125" style="3" customWidth="1"/>
    <col min="15620" max="15620" width="15.140625" style="3" customWidth="1"/>
    <col min="15621" max="15621" width="2.85546875" style="3" customWidth="1"/>
    <col min="15622" max="15622" width="1.85546875" style="3" customWidth="1"/>
    <col min="15623" max="15872" width="15.85546875" style="3"/>
    <col min="15873" max="15873" width="3.42578125" style="3" customWidth="1"/>
    <col min="15874" max="15874" width="18.7109375" style="3" customWidth="1"/>
    <col min="15875" max="15875" width="95.5703125" style="3" customWidth="1"/>
    <col min="15876" max="15876" width="15.140625" style="3" customWidth="1"/>
    <col min="15877" max="15877" width="2.85546875" style="3" customWidth="1"/>
    <col min="15878" max="15878" width="1.85546875" style="3" customWidth="1"/>
    <col min="15879" max="16128" width="15.85546875" style="3"/>
    <col min="16129" max="16129" width="3.42578125" style="3" customWidth="1"/>
    <col min="16130" max="16130" width="18.7109375" style="3" customWidth="1"/>
    <col min="16131" max="16131" width="95.5703125" style="3" customWidth="1"/>
    <col min="16132" max="16132" width="15.140625" style="3" customWidth="1"/>
    <col min="16133" max="16133" width="2.85546875" style="3" customWidth="1"/>
    <col min="16134" max="16134" width="1.85546875" style="3" customWidth="1"/>
    <col min="16135" max="16384" width="15.85546875" style="3"/>
  </cols>
  <sheetData>
    <row r="1" spans="2:4" ht="12" customHeight="1" x14ac:dyDescent="0.25"/>
    <row r="2" spans="2:4" ht="12" customHeight="1" x14ac:dyDescent="0.25"/>
    <row r="3" spans="2:4" ht="12" customHeight="1" x14ac:dyDescent="0.25"/>
    <row r="4" spans="2:4" ht="15.75" customHeight="1" x14ac:dyDescent="0.25">
      <c r="B4" s="197"/>
      <c r="C4" s="98"/>
    </row>
    <row r="5" spans="2:4" ht="191.25" customHeight="1" x14ac:dyDescent="0.25">
      <c r="B5" s="99"/>
      <c r="C5" s="411"/>
      <c r="D5" s="411"/>
    </row>
    <row r="6" spans="2:4" ht="191.25" customHeight="1" x14ac:dyDescent="0.25">
      <c r="B6" s="99"/>
      <c r="C6" s="196"/>
      <c r="D6" s="196"/>
    </row>
    <row r="7" spans="2:4" ht="124.5" customHeight="1" x14ac:dyDescent="0.25">
      <c r="C7" s="100"/>
    </row>
    <row r="8" spans="2:4" ht="27.75" customHeight="1" x14ac:dyDescent="0.25">
      <c r="B8" s="101"/>
      <c r="C8" s="102"/>
    </row>
    <row r="9" spans="2:4" ht="27.75" customHeight="1" x14ac:dyDescent="0.25">
      <c r="C9" s="102"/>
    </row>
    <row r="37" ht="2.25" customHeight="1" x14ac:dyDescent="0.25"/>
  </sheetData>
  <mergeCells count="1">
    <mergeCell ref="C5:D5"/>
  </mergeCells>
  <printOptions horizontalCentered="1"/>
  <pageMargins left="0.19685039370078741" right="0.19685039370078741" top="0.78740157480314965" bottom="0.19685039370078741" header="0" footer="0"/>
  <pageSetup paperSize="9" scale="72" orientation="portrait" r:id="rId1"/>
  <headerFooter scaleWithDoc="0" alignWithMargins="0">
    <oddFooter>&amp;R&amp;8BRFkredit ECBC Label Template, 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pageSetUpPr fitToPage="1"/>
  </sheetPr>
  <dimension ref="A1:E43"/>
  <sheetViews>
    <sheetView zoomScale="85" zoomScaleNormal="85" workbookViewId="0"/>
  </sheetViews>
  <sheetFormatPr defaultColWidth="15.85546875" defaultRowHeight="15" x14ac:dyDescent="0.25"/>
  <cols>
    <col min="1" max="1" width="33.7109375" style="3" bestFit="1" customWidth="1"/>
    <col min="2" max="2" width="1.5703125" style="103" customWidth="1"/>
    <col min="3" max="3" width="61.7109375" style="3" customWidth="1"/>
    <col min="4" max="4" width="19.85546875" style="3" customWidth="1"/>
    <col min="5" max="5" width="12.28515625" style="3" customWidth="1"/>
    <col min="6" max="6" width="15.85546875" style="3" customWidth="1"/>
    <col min="7" max="7" width="15.85546875" style="3"/>
    <col min="8" max="8" width="6.140625" style="3" customWidth="1"/>
    <col min="9" max="16384" width="15.85546875" style="3"/>
  </cols>
  <sheetData>
    <row r="1" spans="1:5" ht="12" customHeight="1" x14ac:dyDescent="0.25"/>
    <row r="2" spans="1:5" ht="12" customHeight="1" x14ac:dyDescent="0.25"/>
    <row r="3" spans="1:5" ht="12" customHeight="1" x14ac:dyDescent="0.25"/>
    <row r="4" spans="1:5" ht="15.75" customHeight="1" x14ac:dyDescent="0.25"/>
    <row r="5" spans="1:5" ht="24" customHeight="1" x14ac:dyDescent="0.25">
      <c r="A5" s="412" t="s">
        <v>204</v>
      </c>
      <c r="B5" s="412"/>
      <c r="C5" s="412"/>
    </row>
    <row r="6" spans="1:5" ht="6" customHeight="1" x14ac:dyDescent="0.25"/>
    <row r="7" spans="1:5" ht="15.75" customHeight="1" x14ac:dyDescent="0.25">
      <c r="A7" s="199" t="s">
        <v>202</v>
      </c>
      <c r="B7" s="3"/>
      <c r="C7" s="200" t="s">
        <v>1055</v>
      </c>
    </row>
    <row r="8" spans="1:5" ht="11.25" customHeight="1" x14ac:dyDescent="0.25"/>
    <row r="10" spans="1:5" x14ac:dyDescent="0.25">
      <c r="A10" s="206" t="s">
        <v>281</v>
      </c>
      <c r="B10" s="201"/>
      <c r="C10" s="6"/>
      <c r="D10" s="6"/>
      <c r="E10" s="6"/>
    </row>
    <row r="11" spans="1:5" x14ac:dyDescent="0.25">
      <c r="A11" s="207" t="s">
        <v>205</v>
      </c>
      <c r="B11" s="202"/>
      <c r="C11" s="202"/>
      <c r="D11" s="6"/>
      <c r="E11" s="6"/>
    </row>
    <row r="12" spans="1:5" x14ac:dyDescent="0.25">
      <c r="A12" s="207" t="s">
        <v>203</v>
      </c>
      <c r="B12" s="201"/>
      <c r="C12" s="203" t="s">
        <v>205</v>
      </c>
      <c r="D12" s="6"/>
      <c r="E12" s="6"/>
    </row>
    <row r="13" spans="1:5" x14ac:dyDescent="0.25">
      <c r="A13" s="207"/>
      <c r="B13" s="201"/>
      <c r="C13" s="6"/>
      <c r="D13" s="6"/>
      <c r="E13" s="6"/>
    </row>
    <row r="14" spans="1:5" x14ac:dyDescent="0.25">
      <c r="A14" s="207" t="s">
        <v>207</v>
      </c>
      <c r="B14" s="202"/>
      <c r="C14" s="6"/>
      <c r="D14" s="6"/>
      <c r="E14" s="6"/>
    </row>
    <row r="15" spans="1:5" x14ac:dyDescent="0.25">
      <c r="A15" s="207" t="s">
        <v>206</v>
      </c>
      <c r="B15" s="201"/>
      <c r="C15" s="203" t="s">
        <v>210</v>
      </c>
      <c r="D15" s="6"/>
      <c r="E15" s="6"/>
    </row>
    <row r="16" spans="1:5" x14ac:dyDescent="0.25">
      <c r="A16" s="207" t="s">
        <v>208</v>
      </c>
      <c r="B16" s="201"/>
      <c r="C16" s="203" t="s">
        <v>209</v>
      </c>
      <c r="D16" s="6"/>
      <c r="E16" s="6"/>
    </row>
    <row r="17" spans="1:5" x14ac:dyDescent="0.25">
      <c r="A17" s="207" t="s">
        <v>211</v>
      </c>
      <c r="B17" s="201"/>
      <c r="C17" s="203" t="s">
        <v>213</v>
      </c>
      <c r="D17" s="6"/>
      <c r="E17" s="6"/>
    </row>
    <row r="18" spans="1:5" x14ac:dyDescent="0.25">
      <c r="A18" s="207" t="s">
        <v>212</v>
      </c>
      <c r="B18" s="201"/>
      <c r="C18" s="203" t="s">
        <v>214</v>
      </c>
      <c r="D18" s="6"/>
      <c r="E18" s="6"/>
    </row>
    <row r="19" spans="1:5" x14ac:dyDescent="0.25">
      <c r="A19" s="207"/>
      <c r="B19" s="201"/>
      <c r="C19" s="6"/>
      <c r="D19" s="6"/>
      <c r="E19" s="6"/>
    </row>
    <row r="20" spans="1:5" x14ac:dyDescent="0.25">
      <c r="A20" s="207" t="s">
        <v>296</v>
      </c>
      <c r="B20" s="201"/>
      <c r="C20" s="203" t="s">
        <v>0</v>
      </c>
      <c r="D20" s="6"/>
      <c r="E20" s="6"/>
    </row>
    <row r="21" spans="1:5" x14ac:dyDescent="0.25">
      <c r="A21" s="207" t="s">
        <v>297</v>
      </c>
      <c r="B21" s="201"/>
      <c r="C21" s="203" t="s">
        <v>117</v>
      </c>
      <c r="D21" s="6"/>
      <c r="E21" s="6"/>
    </row>
    <row r="22" spans="1:5" x14ac:dyDescent="0.25">
      <c r="A22" s="207" t="s">
        <v>298</v>
      </c>
      <c r="B22" s="201"/>
      <c r="C22" s="203" t="s">
        <v>118</v>
      </c>
      <c r="D22" s="6"/>
      <c r="E22" s="6"/>
    </row>
    <row r="23" spans="1:5" x14ac:dyDescent="0.25">
      <c r="A23" s="207" t="s">
        <v>299</v>
      </c>
      <c r="B23" s="201"/>
      <c r="C23" s="203" t="s">
        <v>119</v>
      </c>
      <c r="D23" s="6"/>
      <c r="E23" s="6"/>
    </row>
    <row r="24" spans="1:5" x14ac:dyDescent="0.25">
      <c r="A24" s="207" t="s">
        <v>300</v>
      </c>
      <c r="B24" s="201"/>
      <c r="C24" s="203" t="s">
        <v>215</v>
      </c>
      <c r="D24" s="6"/>
      <c r="E24" s="6"/>
    </row>
    <row r="25" spans="1:5" x14ac:dyDescent="0.25">
      <c r="A25" s="207" t="s">
        <v>301</v>
      </c>
      <c r="B25" s="201"/>
      <c r="C25" s="203" t="s">
        <v>988</v>
      </c>
      <c r="D25" s="6"/>
      <c r="E25" s="6"/>
    </row>
    <row r="26" spans="1:5" x14ac:dyDescent="0.25">
      <c r="A26" s="207" t="s">
        <v>302</v>
      </c>
      <c r="B26" s="201"/>
      <c r="C26" s="203" t="s">
        <v>989</v>
      </c>
      <c r="D26" s="6"/>
      <c r="E26" s="6"/>
    </row>
    <row r="27" spans="1:5" x14ac:dyDescent="0.25">
      <c r="A27" s="207" t="s">
        <v>303</v>
      </c>
      <c r="B27" s="201"/>
      <c r="C27" s="203" t="s">
        <v>120</v>
      </c>
      <c r="D27" s="6"/>
      <c r="E27" s="6"/>
    </row>
    <row r="28" spans="1:5" x14ac:dyDescent="0.25">
      <c r="A28" s="207" t="s">
        <v>304</v>
      </c>
      <c r="B28" s="201"/>
      <c r="C28" s="203" t="s">
        <v>121</v>
      </c>
      <c r="D28" s="6"/>
      <c r="E28" s="6"/>
    </row>
    <row r="29" spans="1:5" x14ac:dyDescent="0.25">
      <c r="A29" s="207" t="s">
        <v>305</v>
      </c>
      <c r="B29" s="201"/>
      <c r="C29" s="203" t="s">
        <v>122</v>
      </c>
      <c r="D29" s="6"/>
      <c r="E29" s="6"/>
    </row>
    <row r="30" spans="1:5" x14ac:dyDescent="0.25">
      <c r="A30" s="207" t="s">
        <v>306</v>
      </c>
      <c r="B30" s="201"/>
      <c r="C30" s="203" t="s">
        <v>123</v>
      </c>
      <c r="D30" s="6"/>
      <c r="E30" s="6"/>
    </row>
    <row r="31" spans="1:5" x14ac:dyDescent="0.25">
      <c r="A31" s="207" t="s">
        <v>307</v>
      </c>
      <c r="B31" s="201"/>
      <c r="C31" s="203" t="s">
        <v>216</v>
      </c>
      <c r="D31" s="6"/>
      <c r="E31" s="6"/>
    </row>
    <row r="32" spans="1:5" x14ac:dyDescent="0.25">
      <c r="A32" s="207" t="s">
        <v>308</v>
      </c>
      <c r="B32" s="201"/>
      <c r="C32" s="203" t="s">
        <v>125</v>
      </c>
      <c r="D32" s="6"/>
      <c r="E32" s="6"/>
    </row>
    <row r="33" spans="1:5" x14ac:dyDescent="0.25">
      <c r="A33" s="207" t="s">
        <v>309</v>
      </c>
      <c r="B33" s="201"/>
      <c r="C33" s="203" t="s">
        <v>217</v>
      </c>
      <c r="D33" s="6"/>
      <c r="E33" s="6"/>
    </row>
    <row r="34" spans="1:5" x14ac:dyDescent="0.25">
      <c r="A34" s="207" t="s">
        <v>310</v>
      </c>
      <c r="B34" s="201"/>
      <c r="C34" s="203" t="s">
        <v>218</v>
      </c>
      <c r="D34" s="6"/>
      <c r="E34" s="6"/>
    </row>
    <row r="35" spans="1:5" x14ac:dyDescent="0.25">
      <c r="A35" s="207" t="s">
        <v>311</v>
      </c>
      <c r="B35" s="201"/>
      <c r="C35" s="203" t="s">
        <v>201</v>
      </c>
      <c r="D35" s="6"/>
      <c r="E35" s="6"/>
    </row>
    <row r="36" spans="1:5" x14ac:dyDescent="0.25">
      <c r="A36" s="207" t="s">
        <v>312</v>
      </c>
      <c r="B36" s="201"/>
      <c r="C36" s="203" t="s">
        <v>197</v>
      </c>
      <c r="D36" s="6"/>
      <c r="E36" s="6"/>
    </row>
    <row r="37" spans="1:5" x14ac:dyDescent="0.25">
      <c r="A37" s="207" t="s">
        <v>313</v>
      </c>
      <c r="B37" s="201"/>
      <c r="C37" s="203" t="s">
        <v>199</v>
      </c>
      <c r="D37" s="6"/>
      <c r="E37" s="6"/>
    </row>
    <row r="38" spans="1:5" x14ac:dyDescent="0.25">
      <c r="A38" s="207"/>
      <c r="B38" s="201"/>
      <c r="C38" s="203"/>
      <c r="D38" s="6"/>
      <c r="E38" s="6"/>
    </row>
    <row r="39" spans="1:5" x14ac:dyDescent="0.25">
      <c r="A39" s="206" t="s">
        <v>219</v>
      </c>
      <c r="B39" s="201"/>
      <c r="C39" s="6"/>
      <c r="D39" s="103"/>
    </row>
    <row r="40" spans="1:5" x14ac:dyDescent="0.25">
      <c r="A40" s="207" t="s">
        <v>351</v>
      </c>
      <c r="B40" s="201"/>
      <c r="C40" s="203" t="s">
        <v>146</v>
      </c>
      <c r="D40" s="103"/>
    </row>
    <row r="41" spans="1:5" x14ac:dyDescent="0.25">
      <c r="A41" s="207" t="s">
        <v>350</v>
      </c>
      <c r="B41" s="201"/>
      <c r="C41" s="203" t="s">
        <v>146</v>
      </c>
      <c r="D41" s="103"/>
    </row>
    <row r="42" spans="1:5" x14ac:dyDescent="0.25">
      <c r="A42" s="207" t="s">
        <v>233</v>
      </c>
      <c r="B42" s="201"/>
      <c r="C42" s="203" t="s">
        <v>221</v>
      </c>
    </row>
    <row r="43" spans="1:5" x14ac:dyDescent="0.25">
      <c r="A43" s="6"/>
      <c r="B43" s="201"/>
      <c r="C43" s="6"/>
    </row>
  </sheetData>
  <mergeCells count="1">
    <mergeCell ref="A5:C5"/>
  </mergeCells>
  <hyperlinks>
    <hyperlink ref="C12" location="'Tabel A - General Issuer Detail'!A1" display="General Issuer Detail"/>
    <hyperlink ref="C15" location="'G1-G4 - Cover pool inform.'!A1" display="General cover pool information "/>
    <hyperlink ref="C16" location="'G1-G4 - Cover pool inform.'!B25" display="Outstanding CBs"/>
    <hyperlink ref="C17" location="'G1-G4 - Cover pool inform.'!B61" display="Legal ALM (balance principle) adherence"/>
    <hyperlink ref="C18" location="'G1-G4 - Cover pool inform.'!B70" display="Additional characteristics of ALM business model for issued CBs"/>
    <hyperlink ref="C20" location="'Table 1-3 - Lending'!B7" display="Number of loans by property category"/>
    <hyperlink ref="C21" location="'Table 1-3 - Lending'!B16" display="Lending by property category, DKKbn"/>
    <hyperlink ref="C22" location="'Table 1-3 - Lending'!B23" display="Lending, by loan size, DKKbn"/>
    <hyperlink ref="C23" location="'Table 4 - LTV'!B7" display="Lending, by-loan to-value (LTV), current property value, DKKbn"/>
    <hyperlink ref="C24" location="'Table 4 - LTV'!B29" display="Lending, by-loan to-value (LTV), current property value, Per cent"/>
    <hyperlink ref="C25" location="'Table 4 - LTV'!B51" display="Lending, by-loan to-value (LTV), current property value, DKKbn (&quot;Sidste krone&quot;)"/>
    <hyperlink ref="C26" location="'Table 4 - LTV'!B73" display="Lending, by-loan to-value (LTV), current property value, Per cent (&quot;Sidste krone&quot;)"/>
    <hyperlink ref="C27" location="'Table 5 - Region'!B7" display="Lending by region, DKKbn"/>
    <hyperlink ref="C28" location="'Table 6-8 - Lending by loan'!B6" display="Lending by loan type - IO Loans, DKKbn"/>
    <hyperlink ref="C29" location="'Table 6-8 - Lending by loan'!B26" display="Lending by loan type - Repayment Loans / Amortizing Loans, DKKbn"/>
    <hyperlink ref="C30" location="'Table 6-8 - Lending by loan'!B46" display="Lending by loan type - All loans, DKKbn"/>
    <hyperlink ref="C31" location="'Table 9-13 - Lending'!B6" display="Lending by Seasoning, DKKbn (Seasoning defined by duration of customer relationship)"/>
    <hyperlink ref="C32" location="'Table 9-13 - Lending'!B20" display="Lending by remaining maturity, DKKbn"/>
    <hyperlink ref="C33" location="'Table 9-13 - Lending'!B35" display="90 day Non-performing loans by property type, as percentage of instalments payments, %"/>
    <hyperlink ref="C34" location="'Table 9-13 - Lending'!B45" display="90 day Non-performing loans by property type, as percentage of lending, %"/>
    <hyperlink ref="C35" location="'Table 9-13 - Lending'!B55" display="90 day Non-performing loans by property type, as percentage of lending, by continous LTV bracket, %"/>
    <hyperlink ref="C36" location="'Table 9-13 - Lending'!B69" display="Realised losses (DKKm)"/>
    <hyperlink ref="C37" location="'Table 9-13 - Lending'!B78" display="Realised losses (%)"/>
    <hyperlink ref="C40" location="'X1 Key Concepts'!Udskriftsområde" display="Key Concepts Explanation"/>
    <hyperlink ref="C42" location="'X3 - General explanation'!B7" display="General explanation"/>
    <hyperlink ref="C41" location="'X2 Key Concepts'!Udskriftsområde" display="Key Concepts Explanation"/>
  </hyperlinks>
  <printOptions horizontalCentered="1"/>
  <pageMargins left="0.25" right="0.25" top="0.75" bottom="0.75" header="0.3" footer="0.3"/>
  <pageSetup paperSize="9" scale="68" orientation="portrait" r:id="rId1"/>
  <headerFooter scaleWithDoc="0" alignWithMargins="0">
    <oddFooter>&amp;R&amp;8BRFkredit ECBC Label Template, 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fitToPage="1"/>
  </sheetPr>
  <dimension ref="A1:E45"/>
  <sheetViews>
    <sheetView zoomScale="85" zoomScaleNormal="85" workbookViewId="0"/>
  </sheetViews>
  <sheetFormatPr defaultColWidth="15.85546875" defaultRowHeight="15" x14ac:dyDescent="0.25"/>
  <cols>
    <col min="1" max="1" width="68.42578125" style="3" bestFit="1" customWidth="1"/>
    <col min="2" max="5" width="15.7109375" style="3" bestFit="1" customWidth="1"/>
    <col min="6" max="16384" width="15.85546875" style="3"/>
  </cols>
  <sheetData>
    <row r="1" spans="1:5" ht="12" customHeight="1" x14ac:dyDescent="0.25"/>
    <row r="2" spans="1:5" ht="12" customHeight="1" x14ac:dyDescent="0.25"/>
    <row r="3" spans="1:5" ht="12" customHeight="1" x14ac:dyDescent="0.25"/>
    <row r="4" spans="1:5" ht="36" customHeight="1" x14ac:dyDescent="0.25">
      <c r="A4" s="7" t="s">
        <v>329</v>
      </c>
      <c r="B4" s="413"/>
      <c r="C4" s="413"/>
    </row>
    <row r="5" spans="1:5" ht="15.75" x14ac:dyDescent="0.25">
      <c r="A5" s="41" t="s">
        <v>52</v>
      </c>
      <c r="B5" s="8"/>
      <c r="C5" s="8"/>
      <c r="D5" s="8"/>
      <c r="E5" s="8"/>
    </row>
    <row r="6" spans="1:5" s="6" customFormat="1" ht="3.75" customHeight="1" x14ac:dyDescent="0.25">
      <c r="A6" s="4"/>
      <c r="B6" s="5"/>
      <c r="C6" s="5"/>
      <c r="D6" s="5"/>
      <c r="E6" s="5"/>
    </row>
    <row r="7" spans="1:5" s="6" customFormat="1" ht="3" customHeight="1" x14ac:dyDescent="0.25">
      <c r="A7" s="4"/>
    </row>
    <row r="8" spans="1:5" ht="3.75" customHeight="1" x14ac:dyDescent="0.25"/>
    <row r="9" spans="1:5" x14ac:dyDescent="0.25">
      <c r="A9" s="9" t="s">
        <v>53</v>
      </c>
      <c r="B9" s="58" t="s">
        <v>1059</v>
      </c>
      <c r="C9" s="58" t="s">
        <v>1060</v>
      </c>
      <c r="D9" s="58" t="s">
        <v>1061</v>
      </c>
      <c r="E9" s="58" t="s">
        <v>1062</v>
      </c>
    </row>
    <row r="10" spans="1:5" x14ac:dyDescent="0.25">
      <c r="A10" s="10" t="s">
        <v>54</v>
      </c>
      <c r="B10" s="70">
        <v>304.66399999999999</v>
      </c>
      <c r="C10" s="70">
        <v>293.63299999999998</v>
      </c>
      <c r="D10" s="70">
        <v>280.68700000000001</v>
      </c>
      <c r="E10" s="70">
        <v>269.79000000000002</v>
      </c>
    </row>
    <row r="11" spans="1:5" x14ac:dyDescent="0.25">
      <c r="A11" s="10" t="s">
        <v>126</v>
      </c>
      <c r="B11" s="70">
        <v>276.68200000000002</v>
      </c>
      <c r="C11" s="70">
        <v>268.99200000000002</v>
      </c>
      <c r="D11" s="70">
        <v>259.33100000000002</v>
      </c>
      <c r="E11" s="70">
        <v>250.89</v>
      </c>
    </row>
    <row r="12" spans="1:5" x14ac:dyDescent="0.25">
      <c r="A12" s="13" t="s">
        <v>55</v>
      </c>
      <c r="B12" s="71">
        <v>276.012</v>
      </c>
      <c r="C12" s="71">
        <v>268.30900000000003</v>
      </c>
      <c r="D12" s="71">
        <v>258.65100000000001</v>
      </c>
      <c r="E12" s="71">
        <v>250.28</v>
      </c>
    </row>
    <row r="13" spans="1:5" x14ac:dyDescent="0.25">
      <c r="A13" s="14" t="s">
        <v>56</v>
      </c>
      <c r="B13" s="72">
        <v>0.183</v>
      </c>
      <c r="C13" s="72">
        <v>0.18099999999999999</v>
      </c>
      <c r="D13" s="72">
        <v>0.188</v>
      </c>
      <c r="E13" s="72">
        <v>0.189</v>
      </c>
    </row>
    <row r="14" spans="1:5" x14ac:dyDescent="0.25">
      <c r="A14" s="10" t="s">
        <v>57</v>
      </c>
      <c r="B14" s="73">
        <v>0.183</v>
      </c>
      <c r="C14" s="73">
        <v>0.17899999999999999</v>
      </c>
      <c r="D14" s="73">
        <v>0.189</v>
      </c>
      <c r="E14" s="73">
        <v>0.191</v>
      </c>
    </row>
    <row r="15" spans="1:5" x14ac:dyDescent="0.25">
      <c r="A15" s="10" t="s">
        <v>127</v>
      </c>
      <c r="B15" s="70">
        <v>289.0442722141641</v>
      </c>
      <c r="C15" s="70">
        <v>276.01158732521986</v>
      </c>
      <c r="D15" s="70">
        <v>263.68432384678152</v>
      </c>
      <c r="E15" s="70">
        <v>260.90999999999997</v>
      </c>
    </row>
    <row r="16" spans="1:5" x14ac:dyDescent="0.25">
      <c r="A16" s="10" t="s">
        <v>58</v>
      </c>
      <c r="B16" s="70">
        <v>3.73</v>
      </c>
      <c r="C16" s="70">
        <v>3.73</v>
      </c>
      <c r="D16" s="70">
        <v>3.72</v>
      </c>
      <c r="E16" s="70">
        <v>3.72</v>
      </c>
    </row>
    <row r="17" spans="1:5" x14ac:dyDescent="0.25">
      <c r="A17" s="12" t="s">
        <v>223</v>
      </c>
      <c r="B17" s="70">
        <v>0</v>
      </c>
      <c r="C17" s="70">
        <v>0</v>
      </c>
      <c r="D17" s="70">
        <v>1</v>
      </c>
      <c r="E17" s="70">
        <v>1</v>
      </c>
    </row>
    <row r="18" spans="1:5" x14ac:dyDescent="0.25">
      <c r="A18" s="15" t="s">
        <v>128</v>
      </c>
      <c r="B18" s="69">
        <v>37.488432983050004</v>
      </c>
      <c r="C18" s="69">
        <v>36.3230681553</v>
      </c>
      <c r="D18" s="69">
        <v>34.635159999999999</v>
      </c>
      <c r="E18" s="69">
        <v>35.28</v>
      </c>
    </row>
    <row r="19" spans="1:5" x14ac:dyDescent="0.25">
      <c r="A19" s="16" t="s">
        <v>129</v>
      </c>
      <c r="B19" s="69">
        <v>-1E-3</v>
      </c>
      <c r="C19" s="69">
        <v>-1.9E-2</v>
      </c>
      <c r="D19" s="69">
        <v>-3.5000000000000003E-2</v>
      </c>
      <c r="E19" s="69">
        <v>0.10299999999999999</v>
      </c>
    </row>
    <row r="20" spans="1:5" x14ac:dyDescent="0.25">
      <c r="A20" s="10" t="s">
        <v>130</v>
      </c>
      <c r="B20" s="70">
        <v>0.40923121541000002</v>
      </c>
      <c r="C20" s="70">
        <v>0.38600000000000001</v>
      </c>
      <c r="D20" s="70">
        <v>0.42799999999999999</v>
      </c>
      <c r="E20" s="70">
        <v>0.39300000000000002</v>
      </c>
    </row>
    <row r="21" spans="1:5" s="6" customFormat="1" ht="9.75" customHeight="1" x14ac:dyDescent="0.25">
      <c r="A21" s="4"/>
      <c r="B21" s="5"/>
      <c r="C21" s="5"/>
      <c r="D21" s="5"/>
      <c r="E21" s="5"/>
    </row>
    <row r="22" spans="1:5" s="6" customFormat="1" ht="15.75" x14ac:dyDescent="0.25">
      <c r="A22" s="68"/>
      <c r="B22" s="5"/>
      <c r="C22" s="5"/>
      <c r="D22" s="5"/>
      <c r="E22" s="5"/>
    </row>
    <row r="23" spans="1:5" x14ac:dyDescent="0.25">
      <c r="A23" s="20" t="s">
        <v>59</v>
      </c>
      <c r="B23" s="2"/>
      <c r="C23" s="2"/>
      <c r="D23" s="2"/>
      <c r="E23" s="2"/>
    </row>
    <row r="24" spans="1:5" x14ac:dyDescent="0.25">
      <c r="A24" s="17" t="s">
        <v>131</v>
      </c>
      <c r="B24" s="80">
        <v>269.59322007486287</v>
      </c>
      <c r="C24" s="80">
        <v>262.46236077308652</v>
      </c>
      <c r="D24" s="80">
        <v>253.15460117337534</v>
      </c>
      <c r="E24" s="80">
        <v>248.85</v>
      </c>
    </row>
    <row r="25" spans="1:5" x14ac:dyDescent="0.25">
      <c r="A25" s="20" t="s">
        <v>60</v>
      </c>
      <c r="B25" s="2"/>
      <c r="C25" s="2"/>
      <c r="D25" s="2"/>
      <c r="E25" s="2"/>
    </row>
    <row r="26" spans="1:5" ht="3" customHeight="1" x14ac:dyDescent="0.25">
      <c r="A26" s="19"/>
      <c r="B26" s="2"/>
      <c r="C26" s="2"/>
      <c r="D26" s="2"/>
      <c r="E26" s="2"/>
    </row>
    <row r="27" spans="1:5" x14ac:dyDescent="0.25">
      <c r="A27" s="13" t="s">
        <v>61</v>
      </c>
      <c r="B27" s="12"/>
      <c r="C27" s="12"/>
      <c r="D27" s="12"/>
      <c r="E27" s="12"/>
    </row>
    <row r="28" spans="1:5" x14ac:dyDescent="0.25">
      <c r="A28" s="18" t="s">
        <v>107</v>
      </c>
      <c r="B28" s="21">
        <v>1.4985731769100004</v>
      </c>
      <c r="C28" s="22">
        <v>1.5049711177199998</v>
      </c>
      <c r="D28" s="22">
        <v>1.4562616270000005E-2</v>
      </c>
      <c r="E28" s="21">
        <v>0.3</v>
      </c>
    </row>
    <row r="29" spans="1:5" x14ac:dyDescent="0.25">
      <c r="A29" s="18" t="s">
        <v>108</v>
      </c>
      <c r="B29" s="297">
        <v>2.7793067186141864</v>
      </c>
      <c r="C29" s="297">
        <v>2.8813248371836653</v>
      </c>
      <c r="D29" s="297">
        <v>3.3498276354843477</v>
      </c>
      <c r="E29" s="297">
        <v>4.71</v>
      </c>
    </row>
    <row r="30" spans="1:5" x14ac:dyDescent="0.25">
      <c r="A30" s="18" t="s">
        <v>109</v>
      </c>
      <c r="B30" s="297">
        <v>265.3153401793387</v>
      </c>
      <c r="C30" s="297">
        <v>258.07606481818289</v>
      </c>
      <c r="D30" s="297">
        <v>249.790210921621</v>
      </c>
      <c r="E30" s="297">
        <v>243.84</v>
      </c>
    </row>
    <row r="31" spans="1:5" x14ac:dyDescent="0.25">
      <c r="A31" s="13" t="s">
        <v>62</v>
      </c>
      <c r="B31" s="74"/>
      <c r="C31" s="74"/>
      <c r="D31" s="74"/>
      <c r="E31" s="74"/>
    </row>
    <row r="32" spans="1:5" x14ac:dyDescent="0.25">
      <c r="A32" s="18" t="s">
        <v>110</v>
      </c>
      <c r="B32" s="297">
        <v>269.23898680198903</v>
      </c>
      <c r="C32" s="297">
        <v>262.09457047365191</v>
      </c>
      <c r="D32" s="297">
        <v>254.11015493317203</v>
      </c>
      <c r="E32" s="297">
        <v>248.36</v>
      </c>
    </row>
    <row r="33" spans="1:5" x14ac:dyDescent="0.25">
      <c r="A33" s="18" t="s">
        <v>111</v>
      </c>
      <c r="B33" s="297">
        <v>0.35423327287180195</v>
      </c>
      <c r="C33" s="297">
        <v>0.36779029943562902</v>
      </c>
      <c r="D33" s="297">
        <v>0.40192111559791199</v>
      </c>
      <c r="E33" s="297">
        <v>0.06</v>
      </c>
    </row>
    <row r="34" spans="1:5" x14ac:dyDescent="0.25">
      <c r="A34" s="18" t="s">
        <v>112</v>
      </c>
      <c r="B34" s="298">
        <v>0</v>
      </c>
      <c r="C34" s="298">
        <v>0</v>
      </c>
      <c r="D34" s="298">
        <v>0</v>
      </c>
      <c r="E34" s="298">
        <v>0</v>
      </c>
    </row>
    <row r="35" spans="1:5" x14ac:dyDescent="0.25">
      <c r="A35" s="18" t="s">
        <v>113</v>
      </c>
      <c r="B35" s="298">
        <v>0</v>
      </c>
      <c r="C35" s="298">
        <v>0</v>
      </c>
      <c r="D35" s="298">
        <v>7.093856308738411E-2</v>
      </c>
      <c r="E35" s="298">
        <v>0.09</v>
      </c>
    </row>
    <row r="36" spans="1:5" x14ac:dyDescent="0.25">
      <c r="A36" s="13" t="s">
        <v>63</v>
      </c>
      <c r="B36" s="74"/>
      <c r="C36" s="74"/>
      <c r="D36" s="74"/>
      <c r="E36" s="74"/>
    </row>
    <row r="37" spans="1:5" ht="30" x14ac:dyDescent="0.25">
      <c r="A37" s="18" t="s">
        <v>132</v>
      </c>
      <c r="B37" s="297">
        <v>186.21685006696646</v>
      </c>
      <c r="C37" s="297">
        <v>180.01067030811416</v>
      </c>
      <c r="D37" s="297">
        <v>174.22559862739715</v>
      </c>
      <c r="E37" s="297">
        <v>169.26</v>
      </c>
    </row>
    <row r="38" spans="1:5" ht="30" x14ac:dyDescent="0.25">
      <c r="A38" s="18" t="s">
        <v>114</v>
      </c>
      <c r="B38" s="297">
        <v>36.457906987386522</v>
      </c>
      <c r="C38" s="297">
        <v>36.614853482492457</v>
      </c>
      <c r="D38" s="297">
        <v>35.235592941037353</v>
      </c>
      <c r="E38" s="297">
        <v>34.85</v>
      </c>
    </row>
    <row r="39" spans="1:5" x14ac:dyDescent="0.25">
      <c r="A39" s="18" t="s">
        <v>115</v>
      </c>
      <c r="B39" s="297">
        <v>46.918463020510103</v>
      </c>
      <c r="C39" s="297">
        <v>45.836836982480001</v>
      </c>
      <c r="D39" s="297">
        <v>45.121823043420001</v>
      </c>
      <c r="E39" s="297">
        <v>44.75</v>
      </c>
    </row>
    <row r="40" spans="1:5" x14ac:dyDescent="0.25">
      <c r="A40" s="13" t="s">
        <v>64</v>
      </c>
      <c r="B40" s="299">
        <v>269.5932200748631</v>
      </c>
      <c r="C40" s="299">
        <v>262.46236077308663</v>
      </c>
      <c r="D40" s="299">
        <v>254.58301461185451</v>
      </c>
      <c r="E40" s="299">
        <v>248.85</v>
      </c>
    </row>
    <row r="41" spans="1:5" x14ac:dyDescent="0.25">
      <c r="A41" s="10" t="s">
        <v>133</v>
      </c>
      <c r="B41" s="78">
        <v>0.36349396736258666</v>
      </c>
      <c r="C41" s="78">
        <v>0.29167002708872897</v>
      </c>
      <c r="D41" s="78">
        <v>0.26832867924299669</v>
      </c>
      <c r="E41" s="82">
        <v>0.37</v>
      </c>
    </row>
    <row r="42" spans="1:5" ht="30" x14ac:dyDescent="0.25">
      <c r="A42" s="12" t="s">
        <v>134</v>
      </c>
      <c r="B42" s="74">
        <v>0.4455246847939564</v>
      </c>
      <c r="C42" s="74">
        <v>0.52467924451056358</v>
      </c>
      <c r="D42" s="74">
        <v>0.55349373175681515</v>
      </c>
      <c r="E42" s="74">
        <v>0.56999999999999995</v>
      </c>
    </row>
    <row r="45" spans="1:5" x14ac:dyDescent="0.25">
      <c r="E45" s="104" t="s">
        <v>328</v>
      </c>
    </row>
  </sheetData>
  <mergeCells count="1">
    <mergeCell ref="B4:C4"/>
  </mergeCells>
  <hyperlinks>
    <hyperlink ref="E45" location="Contents!A1" display="To Frontpage"/>
  </hyperlinks>
  <printOptions horizontalCentered="1"/>
  <pageMargins left="0.19685039370078741" right="0.19685039370078741" top="0.74803149606299213" bottom="0.74803149606299213" header="0.31496062992125984" footer="0.31496062992125984"/>
  <pageSetup paperSize="9" scale="76" orientation="portrait" r:id="rId1"/>
  <headerFooter scaleWithDoc="0" alignWithMargins="0">
    <oddFooter>&amp;R&amp;8BRFkredit ECBC Label Template, 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3:L130"/>
  <sheetViews>
    <sheetView zoomScale="85" zoomScaleNormal="85" workbookViewId="0"/>
  </sheetViews>
  <sheetFormatPr defaultRowHeight="15" x14ac:dyDescent="0.25"/>
  <cols>
    <col min="1" max="1" width="57.140625" style="3" customWidth="1"/>
    <col min="2" max="11" width="10.7109375" style="3" customWidth="1"/>
    <col min="12" max="12" width="9.140625" style="3"/>
    <col min="13" max="13" width="8.85546875" style="3" customWidth="1"/>
    <col min="14" max="16384" width="9.140625" style="3"/>
  </cols>
  <sheetData>
    <row r="3" spans="1:11" ht="12" customHeight="1" x14ac:dyDescent="0.25"/>
    <row r="4" spans="1:11" ht="36" x14ac:dyDescent="0.25">
      <c r="A4" s="98" t="s">
        <v>105</v>
      </c>
      <c r="B4" s="7"/>
      <c r="C4" s="7"/>
      <c r="D4" s="7"/>
      <c r="E4" s="7"/>
      <c r="F4" s="7"/>
      <c r="G4" s="7"/>
      <c r="H4" s="7"/>
      <c r="I4" s="7"/>
      <c r="J4" s="7"/>
      <c r="K4" s="7"/>
    </row>
    <row r="5" spans="1:11" ht="4.5" customHeight="1" x14ac:dyDescent="0.25">
      <c r="A5" s="420"/>
      <c r="B5" s="420"/>
      <c r="C5" s="420"/>
      <c r="D5" s="420"/>
      <c r="E5" s="420"/>
      <c r="F5" s="420"/>
      <c r="G5" s="420"/>
      <c r="H5" s="420"/>
      <c r="I5" s="420"/>
      <c r="J5" s="420"/>
      <c r="K5" s="420"/>
    </row>
    <row r="6" spans="1:11" ht="5.25" customHeight="1" x14ac:dyDescent="0.25">
      <c r="A6" s="23"/>
      <c r="B6" s="23"/>
      <c r="C6" s="271"/>
      <c r="D6" s="271"/>
      <c r="E6" s="271"/>
      <c r="F6" s="23"/>
      <c r="G6" s="23"/>
      <c r="H6" s="23"/>
      <c r="I6" s="23"/>
      <c r="J6" s="23"/>
      <c r="K6" s="23"/>
    </row>
    <row r="7" spans="1:11" x14ac:dyDescent="0.25">
      <c r="A7" s="28" t="s">
        <v>65</v>
      </c>
      <c r="B7" s="27"/>
      <c r="C7" s="27"/>
      <c r="D7" s="27"/>
      <c r="E7" s="27"/>
      <c r="F7" s="27"/>
      <c r="G7" s="27"/>
      <c r="H7" s="27" t="s">
        <v>1059</v>
      </c>
      <c r="I7" s="27" t="s">
        <v>1060</v>
      </c>
      <c r="J7" s="27" t="s">
        <v>1061</v>
      </c>
      <c r="K7" s="27" t="s">
        <v>1062</v>
      </c>
    </row>
    <row r="8" spans="1:11" x14ac:dyDescent="0.25">
      <c r="A8" s="25" t="s">
        <v>135</v>
      </c>
      <c r="B8" s="6"/>
      <c r="C8" s="6"/>
      <c r="D8" s="6"/>
      <c r="E8" s="6"/>
      <c r="F8" s="6"/>
      <c r="G8" s="6"/>
      <c r="H8" s="75">
        <v>22.402668029997511</v>
      </c>
      <c r="I8" s="75">
        <v>24.288914585626415</v>
      </c>
      <c r="J8" s="75">
        <v>25.212527734162489</v>
      </c>
      <c r="K8" s="75">
        <v>27.22</v>
      </c>
    </row>
    <row r="9" spans="1:11" x14ac:dyDescent="0.25">
      <c r="A9" s="25" t="s">
        <v>136</v>
      </c>
      <c r="B9" s="6"/>
      <c r="C9" s="6"/>
      <c r="D9" s="6"/>
      <c r="E9" s="6"/>
      <c r="F9" s="6"/>
      <c r="G9" s="6"/>
      <c r="H9" s="75">
        <v>0</v>
      </c>
      <c r="I9" s="75">
        <v>0</v>
      </c>
      <c r="J9" s="75">
        <v>0</v>
      </c>
      <c r="K9" s="75">
        <v>0</v>
      </c>
    </row>
    <row r="10" spans="1:11" x14ac:dyDescent="0.25">
      <c r="A10" s="25" t="s">
        <v>66</v>
      </c>
      <c r="B10" s="6"/>
      <c r="C10" s="6"/>
      <c r="D10" s="6"/>
      <c r="E10" s="6"/>
      <c r="F10" s="6"/>
      <c r="G10" s="6"/>
      <c r="H10" s="75">
        <v>2.9793204892075047</v>
      </c>
      <c r="I10" s="75">
        <v>3.3200016376064103</v>
      </c>
      <c r="J10" s="75">
        <v>3.4384134922624798</v>
      </c>
      <c r="K10" s="75">
        <v>3.17</v>
      </c>
    </row>
    <row r="11" spans="1:11" x14ac:dyDescent="0.25">
      <c r="A11" s="25" t="s">
        <v>67</v>
      </c>
      <c r="B11" s="25" t="s">
        <v>10</v>
      </c>
      <c r="C11" s="25"/>
      <c r="D11" s="25"/>
      <c r="E11" s="25"/>
      <c r="F11" s="25"/>
      <c r="G11" s="25"/>
      <c r="H11" s="76">
        <v>0.15435415784618611</v>
      </c>
      <c r="I11" s="76">
        <v>0.1592686009546708</v>
      </c>
      <c r="J11" s="76">
        <v>0.15858684807248907</v>
      </c>
      <c r="K11" s="76">
        <v>0.13500000000000001</v>
      </c>
    </row>
    <row r="12" spans="1:11" x14ac:dyDescent="0.25">
      <c r="A12" s="29"/>
      <c r="B12" s="30" t="s">
        <v>137</v>
      </c>
      <c r="C12" s="30"/>
      <c r="D12" s="30"/>
      <c r="E12" s="30"/>
      <c r="F12" s="30"/>
      <c r="G12" s="30"/>
      <c r="H12" s="77">
        <v>0.08</v>
      </c>
      <c r="I12" s="77">
        <v>0.08</v>
      </c>
      <c r="J12" s="77">
        <v>0.08</v>
      </c>
      <c r="K12" s="77">
        <v>0.08</v>
      </c>
    </row>
    <row r="13" spans="1:11" x14ac:dyDescent="0.25">
      <c r="A13" s="25" t="s">
        <v>68</v>
      </c>
      <c r="B13" s="6"/>
      <c r="C13" s="6"/>
      <c r="D13" s="6"/>
      <c r="E13" s="6"/>
      <c r="F13" s="6"/>
      <c r="G13" s="6"/>
      <c r="H13" s="75">
        <v>19.423347540790004</v>
      </c>
      <c r="I13" s="75">
        <v>20.968912948020005</v>
      </c>
      <c r="J13" s="75">
        <v>21.774114241900008</v>
      </c>
      <c r="K13" s="75">
        <v>23.13</v>
      </c>
    </row>
    <row r="14" spans="1:11" x14ac:dyDescent="0.25">
      <c r="A14" s="6"/>
      <c r="B14" s="25" t="s">
        <v>69</v>
      </c>
      <c r="C14" s="25"/>
      <c r="D14" s="25"/>
      <c r="E14" s="25"/>
      <c r="F14" s="25"/>
      <c r="G14" s="25"/>
      <c r="H14" s="79">
        <v>0</v>
      </c>
      <c r="I14" s="79">
        <v>0</v>
      </c>
      <c r="J14" s="79">
        <v>0</v>
      </c>
      <c r="K14" s="79">
        <v>0</v>
      </c>
    </row>
    <row r="15" spans="1:11" x14ac:dyDescent="0.25">
      <c r="A15" s="25" t="s">
        <v>192</v>
      </c>
      <c r="B15" s="6"/>
      <c r="C15" s="6"/>
      <c r="D15" s="6"/>
      <c r="E15" s="6"/>
      <c r="F15" s="6"/>
      <c r="G15" s="6"/>
      <c r="H15" s="75">
        <v>0</v>
      </c>
      <c r="I15" s="75">
        <v>0</v>
      </c>
      <c r="J15" s="75">
        <v>0</v>
      </c>
      <c r="K15" s="75">
        <v>0</v>
      </c>
    </row>
    <row r="16" spans="1:11" x14ac:dyDescent="0.25">
      <c r="A16" s="25" t="s">
        <v>193</v>
      </c>
      <c r="B16" s="6"/>
      <c r="C16" s="6"/>
      <c r="D16" s="6"/>
      <c r="E16" s="6"/>
      <c r="F16" s="6"/>
      <c r="G16" s="6"/>
      <c r="H16" s="75">
        <v>0</v>
      </c>
      <c r="I16" s="75">
        <v>0</v>
      </c>
      <c r="J16" s="75">
        <v>0</v>
      </c>
      <c r="K16" s="75">
        <v>0</v>
      </c>
    </row>
    <row r="17" spans="1:11" x14ac:dyDescent="0.25">
      <c r="A17" s="146" t="s">
        <v>70</v>
      </c>
      <c r="B17" s="147"/>
      <c r="C17" s="147"/>
      <c r="D17" s="147"/>
      <c r="E17" s="147"/>
      <c r="F17" s="6"/>
      <c r="G17" s="6"/>
      <c r="H17" s="75">
        <v>0</v>
      </c>
      <c r="I17" s="75">
        <v>0</v>
      </c>
      <c r="J17" s="75">
        <v>0</v>
      </c>
      <c r="K17" s="75">
        <v>0</v>
      </c>
    </row>
    <row r="18" spans="1:11" x14ac:dyDescent="0.25">
      <c r="A18" s="146" t="s">
        <v>138</v>
      </c>
      <c r="B18" s="147"/>
      <c r="C18" s="147"/>
      <c r="D18" s="147"/>
      <c r="E18" s="147"/>
      <c r="F18" s="95"/>
      <c r="G18" s="95"/>
      <c r="H18" s="176">
        <v>0</v>
      </c>
      <c r="I18" s="176">
        <v>0</v>
      </c>
      <c r="J18" s="176">
        <v>0</v>
      </c>
      <c r="K18" s="176">
        <v>0</v>
      </c>
    </row>
    <row r="19" spans="1:11" x14ac:dyDescent="0.25">
      <c r="A19" s="146" t="s">
        <v>333</v>
      </c>
      <c r="B19" s="147"/>
      <c r="C19" s="147"/>
      <c r="D19" s="147"/>
      <c r="E19" s="147"/>
      <c r="F19" s="95"/>
      <c r="G19" s="95"/>
      <c r="H19" s="176">
        <v>2.8127967516907235</v>
      </c>
      <c r="I19" s="176">
        <v>3.099986212312412</v>
      </c>
      <c r="J19" s="176">
        <v>3.2639132069999994</v>
      </c>
      <c r="K19" s="176">
        <v>3</v>
      </c>
    </row>
    <row r="20" spans="1:11" x14ac:dyDescent="0.25">
      <c r="A20" s="146" t="s">
        <v>334</v>
      </c>
      <c r="B20" s="147"/>
      <c r="C20" s="147"/>
      <c r="D20" s="147"/>
      <c r="E20" s="147"/>
      <c r="F20" s="95"/>
      <c r="G20" s="95"/>
      <c r="H20" s="176">
        <v>2.8127967516907235</v>
      </c>
      <c r="I20" s="176">
        <v>3.099986212312412</v>
      </c>
      <c r="J20" s="176">
        <v>3.2639132069999994</v>
      </c>
      <c r="K20" s="176">
        <v>2.96</v>
      </c>
    </row>
    <row r="21" spans="1:11" x14ac:dyDescent="0.25">
      <c r="A21" s="148"/>
      <c r="B21" s="147"/>
      <c r="C21" s="147"/>
      <c r="D21" s="147"/>
      <c r="E21" s="147"/>
      <c r="F21" s="95"/>
      <c r="G21" s="95"/>
      <c r="H21" s="176"/>
      <c r="I21" s="176"/>
      <c r="J21" s="176"/>
      <c r="K21" s="176"/>
    </row>
    <row r="22" spans="1:11" x14ac:dyDescent="0.25">
      <c r="A22" s="149" t="s">
        <v>349</v>
      </c>
      <c r="B22" s="150"/>
      <c r="C22" s="150"/>
      <c r="D22" s="150"/>
      <c r="E22" s="150"/>
      <c r="F22" s="96"/>
      <c r="G22" s="96"/>
      <c r="H22" s="177">
        <v>1.1177567078342081</v>
      </c>
      <c r="I22" s="177">
        <v>1.0769894575733452</v>
      </c>
      <c r="J22" s="177">
        <v>1.5089800431127716</v>
      </c>
      <c r="K22" s="177">
        <v>1.35</v>
      </c>
    </row>
    <row r="23" spans="1:11" ht="7.5" customHeight="1" x14ac:dyDescent="0.25"/>
    <row r="24" spans="1:11" ht="18" x14ac:dyDescent="0.25">
      <c r="A24" s="7" t="s">
        <v>103</v>
      </c>
      <c r="B24" s="7"/>
      <c r="C24" s="7"/>
      <c r="D24" s="7"/>
      <c r="E24" s="7"/>
      <c r="F24" s="7"/>
      <c r="G24" s="7"/>
      <c r="H24" s="7"/>
      <c r="I24" s="7"/>
      <c r="J24" s="7"/>
      <c r="K24" s="7"/>
    </row>
    <row r="25" spans="1:11" ht="5.25" customHeight="1" x14ac:dyDescent="0.25">
      <c r="A25" s="23"/>
      <c r="B25" s="23"/>
      <c r="C25" s="271"/>
      <c r="D25" s="271"/>
      <c r="E25" s="271"/>
      <c r="F25" s="23"/>
      <c r="G25" s="23"/>
      <c r="H25" s="23"/>
      <c r="I25" s="23"/>
      <c r="J25" s="23"/>
      <c r="K25" s="23"/>
    </row>
    <row r="26" spans="1:11" x14ac:dyDescent="0.25">
      <c r="A26" s="28" t="s">
        <v>65</v>
      </c>
      <c r="B26" s="27"/>
      <c r="C26" s="27"/>
      <c r="D26" s="27"/>
      <c r="E26" s="27"/>
      <c r="F26" s="27"/>
      <c r="G26" s="27"/>
      <c r="H26" s="27" t="s">
        <v>1059</v>
      </c>
      <c r="I26" s="27" t="s">
        <v>1059</v>
      </c>
      <c r="J26" s="27" t="s">
        <v>1060</v>
      </c>
      <c r="K26" s="27" t="s">
        <v>1061</v>
      </c>
    </row>
    <row r="27" spans="1:11" x14ac:dyDescent="0.25">
      <c r="A27" s="25" t="s">
        <v>68</v>
      </c>
      <c r="B27" s="6"/>
      <c r="C27" s="6"/>
      <c r="D27" s="6"/>
      <c r="E27" s="6"/>
      <c r="F27" s="6"/>
      <c r="G27" s="6"/>
      <c r="H27" s="269">
        <v>19.423347540790004</v>
      </c>
      <c r="I27" s="269">
        <v>20.968912948020005</v>
      </c>
      <c r="J27" s="269">
        <v>21.774114241900008</v>
      </c>
      <c r="K27" s="269">
        <v>23.13</v>
      </c>
    </row>
    <row r="28" spans="1:11" x14ac:dyDescent="0.25">
      <c r="A28" s="25" t="s">
        <v>139</v>
      </c>
      <c r="B28" s="6"/>
      <c r="C28" s="6"/>
      <c r="D28" s="6"/>
      <c r="E28" s="6"/>
      <c r="F28" s="6"/>
      <c r="G28" s="6"/>
      <c r="H28" s="269">
        <v>20.122040509845881</v>
      </c>
      <c r="I28" s="269">
        <v>21.770423139682446</v>
      </c>
      <c r="J28" s="269">
        <v>22.583463277014609</v>
      </c>
      <c r="K28" s="269">
        <v>24.049999999999997</v>
      </c>
    </row>
    <row r="29" spans="1:11" x14ac:dyDescent="0.25">
      <c r="A29" s="146" t="s">
        <v>72</v>
      </c>
      <c r="B29" s="146" t="s">
        <v>73</v>
      </c>
      <c r="C29" s="146"/>
      <c r="D29" s="146"/>
      <c r="E29" s="146"/>
      <c r="F29" s="146"/>
      <c r="G29" s="146"/>
      <c r="H29" s="178">
        <v>0</v>
      </c>
      <c r="I29" s="178">
        <v>0</v>
      </c>
      <c r="J29" s="178">
        <v>0</v>
      </c>
      <c r="K29" s="178">
        <v>0</v>
      </c>
    </row>
    <row r="30" spans="1:11" x14ac:dyDescent="0.25">
      <c r="A30" s="147"/>
      <c r="B30" s="146" t="s">
        <v>191</v>
      </c>
      <c r="C30" s="146"/>
      <c r="D30" s="146"/>
      <c r="E30" s="146"/>
      <c r="F30" s="146"/>
      <c r="G30" s="146"/>
      <c r="H30" s="179">
        <v>3.6603340944988951</v>
      </c>
      <c r="I30" s="179">
        <v>4.277268611604101</v>
      </c>
      <c r="J30" s="179">
        <v>4.387757520280644</v>
      </c>
      <c r="K30" s="179">
        <v>0.66</v>
      </c>
    </row>
    <row r="31" spans="1:11" x14ac:dyDescent="0.25">
      <c r="A31" s="147"/>
      <c r="B31" s="146" t="s">
        <v>190</v>
      </c>
      <c r="C31" s="146"/>
      <c r="D31" s="146"/>
      <c r="E31" s="146"/>
      <c r="F31" s="146"/>
      <c r="G31" s="146"/>
      <c r="H31" s="180"/>
      <c r="I31" s="180"/>
      <c r="J31" s="180"/>
      <c r="K31" s="180"/>
    </row>
    <row r="32" spans="1:11" x14ac:dyDescent="0.25">
      <c r="A32" s="147"/>
      <c r="B32" s="146" t="s">
        <v>339</v>
      </c>
      <c r="C32" s="146"/>
      <c r="D32" s="146"/>
      <c r="E32" s="146"/>
      <c r="F32" s="146"/>
      <c r="G32" s="146"/>
      <c r="H32" s="180">
        <v>3.628672655135492</v>
      </c>
      <c r="I32" s="180">
        <v>3.5408636024092197</v>
      </c>
      <c r="J32" s="180">
        <v>2.0101546459845241</v>
      </c>
      <c r="K32" s="180">
        <v>4.08</v>
      </c>
    </row>
    <row r="33" spans="1:11" x14ac:dyDescent="0.25">
      <c r="A33" s="147"/>
      <c r="B33" s="146" t="s">
        <v>340</v>
      </c>
      <c r="C33" s="146"/>
      <c r="D33" s="146"/>
      <c r="E33" s="146"/>
      <c r="F33" s="146"/>
      <c r="G33" s="146"/>
      <c r="H33" s="180">
        <v>2.6479763586287834</v>
      </c>
      <c r="I33" s="180">
        <v>2.8000922306366252</v>
      </c>
      <c r="J33" s="180">
        <v>4.6127449632904245</v>
      </c>
      <c r="K33" s="180">
        <v>5.27</v>
      </c>
    </row>
    <row r="34" spans="1:11" x14ac:dyDescent="0.25">
      <c r="A34" s="147"/>
      <c r="B34" s="146" t="s">
        <v>341</v>
      </c>
      <c r="C34" s="146"/>
      <c r="D34" s="146"/>
      <c r="E34" s="146"/>
      <c r="F34" s="146"/>
      <c r="G34" s="146"/>
      <c r="H34" s="180">
        <v>0.52905856805297602</v>
      </c>
      <c r="I34" s="180">
        <v>0.86846452578211197</v>
      </c>
      <c r="J34" s="180">
        <v>0.83438306823157693</v>
      </c>
      <c r="K34" s="180">
        <v>2.35</v>
      </c>
    </row>
    <row r="35" spans="1:11" x14ac:dyDescent="0.25">
      <c r="A35" s="147"/>
      <c r="B35" s="146" t="s">
        <v>342</v>
      </c>
      <c r="C35" s="146"/>
      <c r="D35" s="146"/>
      <c r="E35" s="146"/>
      <c r="F35" s="146"/>
      <c r="G35" s="146"/>
      <c r="H35" s="180">
        <v>0.43587846454411999</v>
      </c>
      <c r="I35" s="180">
        <v>0.36266414334848202</v>
      </c>
      <c r="J35" s="180">
        <v>0.34733014626744707</v>
      </c>
      <c r="K35" s="180">
        <v>0.5</v>
      </c>
    </row>
    <row r="36" spans="1:11" x14ac:dyDescent="0.25">
      <c r="A36" s="147"/>
      <c r="B36" s="146" t="s">
        <v>74</v>
      </c>
      <c r="C36" s="146"/>
      <c r="D36" s="146"/>
      <c r="E36" s="146"/>
      <c r="F36" s="146"/>
      <c r="G36" s="146"/>
      <c r="H36" s="179">
        <v>0.32985575625728503</v>
      </c>
      <c r="I36" s="179">
        <v>0.36723298288188005</v>
      </c>
      <c r="J36" s="179">
        <v>0.39844143535623755</v>
      </c>
      <c r="K36" s="179">
        <v>0.72</v>
      </c>
    </row>
    <row r="37" spans="1:11" x14ac:dyDescent="0.25">
      <c r="A37" s="147"/>
      <c r="B37" s="146" t="s">
        <v>75</v>
      </c>
      <c r="C37" s="146"/>
      <c r="D37" s="146"/>
      <c r="E37" s="146"/>
      <c r="F37" s="146"/>
      <c r="G37" s="146"/>
      <c r="H37" s="179">
        <v>1.1325125783440975</v>
      </c>
      <c r="I37" s="179">
        <v>1.2362752342181178</v>
      </c>
      <c r="J37" s="179">
        <v>1.3507503239781349</v>
      </c>
      <c r="K37" s="179">
        <v>1.44</v>
      </c>
    </row>
    <row r="38" spans="1:11" x14ac:dyDescent="0.25">
      <c r="A38" s="147"/>
      <c r="B38" s="146" t="s">
        <v>76</v>
      </c>
      <c r="C38" s="146"/>
      <c r="D38" s="146"/>
      <c r="E38" s="146"/>
      <c r="F38" s="146"/>
      <c r="G38" s="146"/>
      <c r="H38" s="179">
        <v>7.7577520343842323</v>
      </c>
      <c r="I38" s="179">
        <v>8.3175618088019068</v>
      </c>
      <c r="J38" s="179">
        <v>8.6419011736256159</v>
      </c>
      <c r="K38" s="179">
        <v>9.0299999999999994</v>
      </c>
    </row>
    <row r="39" spans="1:11" x14ac:dyDescent="0.25">
      <c r="A39" s="146" t="s">
        <v>77</v>
      </c>
      <c r="B39" s="146" t="s">
        <v>336</v>
      </c>
      <c r="C39" s="146"/>
      <c r="D39" s="146"/>
      <c r="E39" s="146"/>
      <c r="F39" s="146"/>
      <c r="G39" s="146"/>
      <c r="H39" s="181">
        <v>0.36097260245575813</v>
      </c>
      <c r="I39" s="181">
        <v>0.36918620831317023</v>
      </c>
      <c r="J39" s="181">
        <v>0.35778810262751681</v>
      </c>
      <c r="K39" s="181">
        <v>0.35899999999999999</v>
      </c>
    </row>
    <row r="40" spans="1:11" x14ac:dyDescent="0.25">
      <c r="A40" s="147"/>
      <c r="B40" s="146" t="s">
        <v>337</v>
      </c>
      <c r="C40" s="146"/>
      <c r="D40" s="146"/>
      <c r="E40" s="146"/>
      <c r="F40" s="146"/>
      <c r="G40" s="146"/>
      <c r="H40" s="181">
        <v>0.63902739754424198</v>
      </c>
      <c r="I40" s="181">
        <v>0.63081379168682972</v>
      </c>
      <c r="J40" s="181">
        <v>0.6422118973724833</v>
      </c>
      <c r="K40" s="181">
        <v>0.64100000000000001</v>
      </c>
    </row>
    <row r="41" spans="1:11" x14ac:dyDescent="0.25">
      <c r="A41" s="147"/>
      <c r="B41" s="146" t="s">
        <v>78</v>
      </c>
      <c r="C41" s="146"/>
      <c r="D41" s="146"/>
      <c r="E41" s="146"/>
      <c r="F41" s="146"/>
      <c r="G41" s="146"/>
      <c r="H41" s="182">
        <v>0</v>
      </c>
      <c r="I41" s="182">
        <v>0</v>
      </c>
      <c r="J41" s="182">
        <v>0</v>
      </c>
      <c r="K41" s="182">
        <v>0</v>
      </c>
    </row>
    <row r="42" spans="1:11" x14ac:dyDescent="0.25">
      <c r="A42" s="146" t="s">
        <v>79</v>
      </c>
      <c r="B42" s="146" t="s">
        <v>140</v>
      </c>
      <c r="C42" s="146"/>
      <c r="D42" s="146"/>
      <c r="E42" s="146"/>
      <c r="F42" s="146"/>
      <c r="G42" s="146"/>
      <c r="H42" s="181">
        <v>0.59299401771246718</v>
      </c>
      <c r="I42" s="181">
        <v>0.6044012014413439</v>
      </c>
      <c r="J42" s="181">
        <v>0.60306897910603263</v>
      </c>
      <c r="K42" s="181">
        <v>0.60009999999999997</v>
      </c>
    </row>
    <row r="43" spans="1:11" x14ac:dyDescent="0.25">
      <c r="A43" s="147"/>
      <c r="B43" s="146" t="s">
        <v>141</v>
      </c>
      <c r="C43" s="146"/>
      <c r="D43" s="146"/>
      <c r="E43" s="146"/>
      <c r="F43" s="146"/>
      <c r="G43" s="146"/>
      <c r="H43" s="181">
        <v>7.6586525258870441E-2</v>
      </c>
      <c r="I43" s="181">
        <v>7.0460909993724452E-2</v>
      </c>
      <c r="J43" s="181">
        <v>7.4154504557988873E-2</v>
      </c>
      <c r="K43" s="181">
        <v>8.7599999999999997E-2</v>
      </c>
    </row>
    <row r="44" spans="1:11" x14ac:dyDescent="0.25">
      <c r="A44" s="147"/>
      <c r="B44" s="146" t="s">
        <v>80</v>
      </c>
      <c r="C44" s="146"/>
      <c r="D44" s="146"/>
      <c r="E44" s="146"/>
      <c r="F44" s="146"/>
      <c r="G44" s="146"/>
      <c r="H44" s="181">
        <v>0.33041945702866227</v>
      </c>
      <c r="I44" s="181">
        <v>0.32513788856493164</v>
      </c>
      <c r="J44" s="181">
        <v>0.32277651633597843</v>
      </c>
      <c r="K44" s="181">
        <v>0.31230000000000002</v>
      </c>
    </row>
    <row r="45" spans="1:11" x14ac:dyDescent="0.25">
      <c r="A45" s="146" t="s">
        <v>81</v>
      </c>
      <c r="B45" s="146" t="s">
        <v>82</v>
      </c>
      <c r="C45" s="146"/>
      <c r="D45" s="146"/>
      <c r="E45" s="146"/>
      <c r="F45" s="146"/>
      <c r="G45" s="146"/>
      <c r="H45" s="178">
        <v>20.122040509845885</v>
      </c>
      <c r="I45" s="178">
        <v>21.770423139682435</v>
      </c>
      <c r="J45" s="178">
        <v>22.583463277014605</v>
      </c>
      <c r="K45" s="178">
        <v>24.049999999999997</v>
      </c>
    </row>
    <row r="46" spans="1:11" x14ac:dyDescent="0.25">
      <c r="A46" s="147"/>
      <c r="B46" s="146" t="s">
        <v>83</v>
      </c>
      <c r="C46" s="146"/>
      <c r="D46" s="146"/>
      <c r="E46" s="146"/>
      <c r="F46" s="146"/>
      <c r="G46" s="146"/>
      <c r="H46" s="178">
        <v>0</v>
      </c>
      <c r="I46" s="178">
        <v>0</v>
      </c>
      <c r="J46" s="178">
        <v>0</v>
      </c>
      <c r="K46" s="178">
        <v>0</v>
      </c>
    </row>
    <row r="47" spans="1:11" x14ac:dyDescent="0.25">
      <c r="A47" s="147"/>
      <c r="B47" s="146" t="s">
        <v>84</v>
      </c>
      <c r="C47" s="146"/>
      <c r="D47" s="146"/>
      <c r="E47" s="146"/>
      <c r="F47" s="146"/>
      <c r="G47" s="146"/>
      <c r="H47" s="183">
        <v>0</v>
      </c>
      <c r="I47" s="183">
        <v>0</v>
      </c>
      <c r="J47" s="183">
        <v>0</v>
      </c>
      <c r="K47" s="183">
        <v>0</v>
      </c>
    </row>
    <row r="48" spans="1:11" x14ac:dyDescent="0.25">
      <c r="A48" s="147"/>
      <c r="B48" s="146" t="s">
        <v>85</v>
      </c>
      <c r="C48" s="146"/>
      <c r="D48" s="146"/>
      <c r="E48" s="146"/>
      <c r="F48" s="146"/>
      <c r="G48" s="146"/>
      <c r="H48" s="183">
        <v>0</v>
      </c>
      <c r="I48" s="183">
        <v>0</v>
      </c>
      <c r="J48" s="183">
        <v>0</v>
      </c>
      <c r="K48" s="183">
        <v>0</v>
      </c>
    </row>
    <row r="49" spans="1:12" x14ac:dyDescent="0.25">
      <c r="A49" s="147"/>
      <c r="B49" s="146" t="s">
        <v>86</v>
      </c>
      <c r="C49" s="146"/>
      <c r="D49" s="146"/>
      <c r="E49" s="146"/>
      <c r="F49" s="146"/>
      <c r="G49" s="146"/>
      <c r="H49" s="183">
        <v>0</v>
      </c>
      <c r="I49" s="183">
        <v>0</v>
      </c>
      <c r="J49" s="183">
        <v>0</v>
      </c>
      <c r="K49" s="183">
        <v>0</v>
      </c>
    </row>
    <row r="50" spans="1:12" x14ac:dyDescent="0.25">
      <c r="A50" s="147"/>
      <c r="B50" s="146" t="s">
        <v>251</v>
      </c>
      <c r="C50" s="146"/>
      <c r="D50" s="146"/>
      <c r="E50" s="146"/>
      <c r="F50" s="146"/>
      <c r="G50" s="146"/>
      <c r="H50" s="183">
        <v>0</v>
      </c>
      <c r="I50" s="183">
        <v>0</v>
      </c>
      <c r="J50" s="183">
        <v>0</v>
      </c>
      <c r="K50" s="183">
        <v>0</v>
      </c>
    </row>
    <row r="51" spans="1:12" x14ac:dyDescent="0.25">
      <c r="A51" s="147"/>
      <c r="B51" s="146" t="s">
        <v>9</v>
      </c>
      <c r="C51" s="146"/>
      <c r="D51" s="146"/>
      <c r="E51" s="146"/>
      <c r="F51" s="146"/>
      <c r="G51" s="146"/>
      <c r="H51" s="183">
        <v>0</v>
      </c>
      <c r="I51" s="183">
        <v>0</v>
      </c>
      <c r="J51" s="183">
        <v>0</v>
      </c>
      <c r="K51" s="183">
        <v>0</v>
      </c>
    </row>
    <row r="52" spans="1:12" x14ac:dyDescent="0.25">
      <c r="A52" s="146" t="s">
        <v>87</v>
      </c>
      <c r="B52" s="147"/>
      <c r="C52" s="147"/>
      <c r="D52" s="147"/>
      <c r="E52" s="147"/>
      <c r="F52" s="147"/>
      <c r="G52" s="147"/>
      <c r="H52" s="81">
        <v>1</v>
      </c>
      <c r="I52" s="81">
        <v>1</v>
      </c>
      <c r="J52" s="81">
        <v>1</v>
      </c>
      <c r="K52" s="81">
        <v>1</v>
      </c>
    </row>
    <row r="53" spans="1:12" x14ac:dyDescent="0.25">
      <c r="A53" s="146" t="s">
        <v>88</v>
      </c>
      <c r="B53" s="147"/>
      <c r="C53" s="147"/>
      <c r="D53" s="147"/>
      <c r="E53" s="147"/>
      <c r="F53" s="147"/>
      <c r="G53" s="147"/>
      <c r="H53" s="81">
        <v>1</v>
      </c>
      <c r="I53" s="81">
        <v>1</v>
      </c>
      <c r="J53" s="81">
        <v>1</v>
      </c>
      <c r="K53" s="81">
        <v>1</v>
      </c>
    </row>
    <row r="54" spans="1:12" x14ac:dyDescent="0.25">
      <c r="A54" s="146" t="s">
        <v>89</v>
      </c>
      <c r="B54" s="147"/>
      <c r="C54" s="147"/>
      <c r="D54" s="147"/>
      <c r="E54" s="147"/>
      <c r="F54" s="147"/>
      <c r="G54" s="147"/>
      <c r="H54" s="81">
        <v>1</v>
      </c>
      <c r="I54" s="81">
        <v>1</v>
      </c>
      <c r="J54" s="81">
        <v>1</v>
      </c>
      <c r="K54" s="81">
        <v>1</v>
      </c>
    </row>
    <row r="55" spans="1:12" x14ac:dyDescent="0.25">
      <c r="A55" s="146" t="s">
        <v>90</v>
      </c>
      <c r="B55" s="146" t="s">
        <v>91</v>
      </c>
      <c r="C55" s="146"/>
      <c r="D55" s="146"/>
      <c r="E55" s="146"/>
      <c r="F55" s="146"/>
      <c r="G55" s="146"/>
      <c r="H55" s="34" t="s">
        <v>352</v>
      </c>
      <c r="I55" s="34" t="s">
        <v>352</v>
      </c>
      <c r="J55" s="34" t="s">
        <v>352</v>
      </c>
      <c r="K55" s="34" t="s">
        <v>352</v>
      </c>
    </row>
    <row r="56" spans="1:12" x14ac:dyDescent="0.25">
      <c r="A56" s="147"/>
      <c r="B56" s="146" t="s">
        <v>92</v>
      </c>
      <c r="C56" s="146"/>
      <c r="D56" s="146"/>
      <c r="E56" s="146"/>
      <c r="F56" s="146"/>
      <c r="G56" s="146"/>
      <c r="H56" s="34" t="s">
        <v>384</v>
      </c>
      <c r="I56" s="34" t="s">
        <v>384</v>
      </c>
      <c r="J56" s="34" t="s">
        <v>384</v>
      </c>
      <c r="K56" s="34" t="s">
        <v>384</v>
      </c>
    </row>
    <row r="57" spans="1:12" x14ac:dyDescent="0.25">
      <c r="A57" s="6"/>
      <c r="B57" s="25" t="s">
        <v>93</v>
      </c>
      <c r="C57" s="25"/>
      <c r="D57" s="25"/>
      <c r="E57" s="25"/>
      <c r="F57" s="25"/>
      <c r="G57" s="25"/>
      <c r="H57" s="34" t="s">
        <v>352</v>
      </c>
      <c r="I57" s="34" t="s">
        <v>352</v>
      </c>
      <c r="J57" s="34" t="s">
        <v>352</v>
      </c>
      <c r="K57" s="34" t="s">
        <v>352</v>
      </c>
    </row>
    <row r="58" spans="1:12" x14ac:dyDescent="0.25">
      <c r="A58" s="6"/>
      <c r="B58" s="25"/>
      <c r="C58" s="25"/>
      <c r="D58" s="25"/>
      <c r="E58" s="25"/>
      <c r="F58" s="25"/>
      <c r="G58" s="25"/>
      <c r="H58" s="34"/>
      <c r="I58" s="35"/>
      <c r="J58" s="35"/>
      <c r="K58" s="34"/>
    </row>
    <row r="59" spans="1:12" ht="18" customHeight="1" x14ac:dyDescent="0.25">
      <c r="A59" s="424" t="s">
        <v>381</v>
      </c>
      <c r="B59" s="424"/>
      <c r="C59" s="424"/>
      <c r="D59" s="273"/>
      <c r="E59" s="273"/>
      <c r="F59" s="273"/>
      <c r="G59" s="273"/>
      <c r="H59" s="273"/>
      <c r="I59" s="25"/>
      <c r="J59" s="25"/>
      <c r="K59" s="34"/>
      <c r="L59" s="34"/>
    </row>
    <row r="60" spans="1:12" ht="18" x14ac:dyDescent="0.25">
      <c r="A60" s="38"/>
      <c r="B60" s="38"/>
      <c r="C60" s="38"/>
      <c r="D60" s="38"/>
      <c r="E60" s="38"/>
      <c r="F60" s="38"/>
      <c r="G60" s="38"/>
      <c r="H60" s="38"/>
      <c r="I60" s="38"/>
      <c r="J60" s="38"/>
      <c r="K60" s="38"/>
    </row>
    <row r="61" spans="1:12" x14ac:dyDescent="0.25">
      <c r="A61" s="103" t="s">
        <v>382</v>
      </c>
      <c r="B61" s="44"/>
      <c r="C61" s="44"/>
      <c r="D61" s="44"/>
      <c r="E61" s="44"/>
      <c r="F61" s="44"/>
      <c r="G61" s="44"/>
      <c r="H61" s="44"/>
      <c r="I61" s="44"/>
      <c r="J61" s="44"/>
      <c r="K61" s="44"/>
      <c r="L61" s="44"/>
    </row>
    <row r="62" spans="1:12" x14ac:dyDescent="0.25">
      <c r="A62" s="274" t="s">
        <v>383</v>
      </c>
      <c r="B62" s="275" t="s">
        <v>384</v>
      </c>
      <c r="C62" s="275" t="s">
        <v>385</v>
      </c>
      <c r="D62" s="275" t="s">
        <v>386</v>
      </c>
      <c r="E62" s="275" t="s">
        <v>387</v>
      </c>
      <c r="F62" s="275" t="s">
        <v>388</v>
      </c>
      <c r="G62" s="275" t="s">
        <v>389</v>
      </c>
      <c r="H62" s="275" t="s">
        <v>390</v>
      </c>
      <c r="I62" s="275" t="s">
        <v>391</v>
      </c>
      <c r="J62" s="275" t="s">
        <v>392</v>
      </c>
      <c r="K62" s="275" t="s">
        <v>393</v>
      </c>
      <c r="L62" s="43"/>
    </row>
    <row r="63" spans="1:12" x14ac:dyDescent="0.25">
      <c r="A63" s="275" t="s">
        <v>394</v>
      </c>
      <c r="B63" s="295">
        <v>2.8127967516907235</v>
      </c>
      <c r="C63" s="295">
        <v>0</v>
      </c>
      <c r="D63" s="295">
        <v>0</v>
      </c>
      <c r="E63" s="295">
        <v>0</v>
      </c>
      <c r="F63" s="295">
        <v>0</v>
      </c>
      <c r="G63" s="295">
        <v>0</v>
      </c>
      <c r="H63" s="295">
        <v>0</v>
      </c>
      <c r="I63" s="295">
        <v>0</v>
      </c>
      <c r="J63" s="295">
        <v>0</v>
      </c>
      <c r="K63" s="295">
        <v>0</v>
      </c>
      <c r="L63" s="43"/>
    </row>
    <row r="64" spans="1:12" x14ac:dyDescent="0.25">
      <c r="A64" s="275" t="s">
        <v>395</v>
      </c>
      <c r="B64" s="295">
        <v>0.58283184229833562</v>
      </c>
      <c r="C64" s="295">
        <v>0</v>
      </c>
      <c r="D64" s="295">
        <v>0</v>
      </c>
      <c r="E64" s="295">
        <v>0</v>
      </c>
      <c r="F64" s="295">
        <v>0</v>
      </c>
      <c r="G64" s="295">
        <v>0</v>
      </c>
      <c r="H64" s="295">
        <v>0</v>
      </c>
      <c r="I64" s="295">
        <v>0</v>
      </c>
      <c r="J64" s="295">
        <v>0</v>
      </c>
      <c r="K64" s="295">
        <v>0</v>
      </c>
      <c r="L64" s="43"/>
    </row>
    <row r="65" spans="1:12" s="36" customFormat="1" x14ac:dyDescent="0.25">
      <c r="A65" s="275" t="s">
        <v>396</v>
      </c>
      <c r="B65" s="295">
        <v>2.0941929085446556</v>
      </c>
      <c r="C65" s="295">
        <v>0</v>
      </c>
      <c r="D65" s="295">
        <v>0</v>
      </c>
      <c r="E65" s="295">
        <v>0</v>
      </c>
      <c r="F65" s="295">
        <v>0</v>
      </c>
      <c r="G65" s="295">
        <v>0</v>
      </c>
      <c r="H65" s="295">
        <v>0</v>
      </c>
      <c r="I65" s="295">
        <v>0</v>
      </c>
      <c r="J65" s="295">
        <v>0</v>
      </c>
      <c r="K65" s="295">
        <v>0</v>
      </c>
      <c r="L65" s="43"/>
    </row>
    <row r="66" spans="1:12" x14ac:dyDescent="0.25">
      <c r="A66" s="275" t="s">
        <v>397</v>
      </c>
      <c r="B66" s="295">
        <v>0.13577200084773244</v>
      </c>
      <c r="C66" s="295">
        <v>0</v>
      </c>
      <c r="D66" s="295">
        <v>0</v>
      </c>
      <c r="E66" s="295">
        <v>0</v>
      </c>
      <c r="F66" s="295">
        <v>0</v>
      </c>
      <c r="G66" s="295">
        <v>0</v>
      </c>
      <c r="H66" s="295">
        <v>0</v>
      </c>
      <c r="I66" s="295">
        <v>0</v>
      </c>
      <c r="J66" s="295">
        <v>0</v>
      </c>
      <c r="K66" s="295">
        <v>0</v>
      </c>
      <c r="L66" s="43"/>
    </row>
    <row r="67" spans="1:12" x14ac:dyDescent="0.25">
      <c r="A67" s="275" t="s">
        <v>10</v>
      </c>
      <c r="B67" s="295">
        <v>2.8127967516907235</v>
      </c>
      <c r="C67" s="295">
        <v>0</v>
      </c>
      <c r="D67" s="295">
        <v>0</v>
      </c>
      <c r="E67" s="295">
        <v>0</v>
      </c>
      <c r="F67" s="295">
        <v>0</v>
      </c>
      <c r="G67" s="295">
        <v>0</v>
      </c>
      <c r="H67" s="295">
        <v>0</v>
      </c>
      <c r="I67" s="295">
        <v>0</v>
      </c>
      <c r="J67" s="295">
        <v>0</v>
      </c>
      <c r="K67" s="295">
        <v>0</v>
      </c>
      <c r="L67" s="43"/>
    </row>
    <row r="68" spans="1:12" x14ac:dyDescent="0.25">
      <c r="A68" s="44"/>
      <c r="B68" s="57"/>
      <c r="C68" s="44"/>
      <c r="D68" s="44"/>
      <c r="E68" s="44"/>
      <c r="F68" s="44"/>
      <c r="G68" s="44"/>
      <c r="H68" s="44"/>
      <c r="I68" s="44"/>
      <c r="J68" s="44"/>
      <c r="K68" s="44"/>
      <c r="L68" s="44"/>
    </row>
    <row r="69" spans="1:12" x14ac:dyDescent="0.25">
      <c r="A69" s="103" t="s">
        <v>398</v>
      </c>
      <c r="B69" s="44"/>
      <c r="C69" s="44"/>
      <c r="D69" s="44"/>
      <c r="E69" s="44"/>
      <c r="F69" s="44"/>
      <c r="G69" s="44"/>
      <c r="H69" s="44"/>
      <c r="I69" s="44"/>
      <c r="J69" s="44"/>
      <c r="K69" s="44"/>
      <c r="L69" s="44"/>
    </row>
    <row r="70" spans="1:12" x14ac:dyDescent="0.25">
      <c r="A70" s="274" t="s">
        <v>399</v>
      </c>
      <c r="B70" s="275" t="s">
        <v>384</v>
      </c>
      <c r="C70" s="275" t="s">
        <v>385</v>
      </c>
      <c r="D70" s="275" t="s">
        <v>386</v>
      </c>
      <c r="E70" s="275" t="s">
        <v>387</v>
      </c>
      <c r="F70" s="275" t="s">
        <v>388</v>
      </c>
      <c r="G70" s="275" t="s">
        <v>389</v>
      </c>
      <c r="H70" s="275" t="s">
        <v>390</v>
      </c>
      <c r="I70" s="275" t="s">
        <v>391</v>
      </c>
      <c r="J70" s="275" t="s">
        <v>392</v>
      </c>
      <c r="K70" s="275" t="s">
        <v>393</v>
      </c>
      <c r="L70" s="43"/>
    </row>
    <row r="71" spans="1:12" x14ac:dyDescent="0.25">
      <c r="A71" s="275" t="s">
        <v>400</v>
      </c>
      <c r="B71" s="295">
        <v>0</v>
      </c>
      <c r="C71" s="295">
        <v>0</v>
      </c>
      <c r="D71" s="295">
        <v>0</v>
      </c>
      <c r="E71" s="295">
        <v>0</v>
      </c>
      <c r="F71" s="295">
        <v>0</v>
      </c>
      <c r="G71" s="295">
        <v>0</v>
      </c>
      <c r="H71" s="295">
        <v>0</v>
      </c>
      <c r="I71" s="295">
        <v>0</v>
      </c>
      <c r="J71" s="295">
        <v>0</v>
      </c>
      <c r="K71" s="295">
        <v>0</v>
      </c>
      <c r="L71" s="43"/>
    </row>
    <row r="72" spans="1:12" x14ac:dyDescent="0.25">
      <c r="A72" s="275" t="s">
        <v>401</v>
      </c>
      <c r="B72" s="295">
        <v>0</v>
      </c>
      <c r="C72" s="295">
        <v>0</v>
      </c>
      <c r="D72" s="295">
        <v>0</v>
      </c>
      <c r="E72" s="295">
        <v>0</v>
      </c>
      <c r="F72" s="295">
        <v>0</v>
      </c>
      <c r="G72" s="295">
        <v>0</v>
      </c>
      <c r="H72" s="295">
        <v>0</v>
      </c>
      <c r="I72" s="295">
        <v>0</v>
      </c>
      <c r="J72" s="295">
        <v>0</v>
      </c>
      <c r="K72" s="295">
        <v>0</v>
      </c>
      <c r="L72" s="43"/>
    </row>
    <row r="73" spans="1:12" x14ac:dyDescent="0.25">
      <c r="A73" s="275" t="s">
        <v>402</v>
      </c>
      <c r="B73" s="295">
        <v>0</v>
      </c>
      <c r="C73" s="295">
        <v>0</v>
      </c>
      <c r="D73" s="295">
        <v>0</v>
      </c>
      <c r="E73" s="295">
        <v>0</v>
      </c>
      <c r="F73" s="295">
        <v>0</v>
      </c>
      <c r="G73" s="295">
        <v>0</v>
      </c>
      <c r="H73" s="295">
        <v>0</v>
      </c>
      <c r="I73" s="295">
        <v>0</v>
      </c>
      <c r="J73" s="295">
        <v>0</v>
      </c>
      <c r="K73" s="295">
        <v>0</v>
      </c>
      <c r="L73" s="43"/>
    </row>
    <row r="74" spans="1:12" x14ac:dyDescent="0.25">
      <c r="A74" s="276" t="s">
        <v>403</v>
      </c>
      <c r="B74" s="295">
        <v>2.812796751690724</v>
      </c>
      <c r="C74" s="295">
        <v>0</v>
      </c>
      <c r="D74" s="295">
        <v>0</v>
      </c>
      <c r="E74" s="295">
        <v>0</v>
      </c>
      <c r="F74" s="295">
        <v>0</v>
      </c>
      <c r="G74" s="295">
        <v>0</v>
      </c>
      <c r="H74" s="295">
        <v>0</v>
      </c>
      <c r="I74" s="295">
        <v>0</v>
      </c>
      <c r="J74" s="295">
        <v>0</v>
      </c>
      <c r="K74" s="295">
        <v>0</v>
      </c>
      <c r="L74" s="43"/>
    </row>
    <row r="75" spans="1:12" x14ac:dyDescent="0.25">
      <c r="A75" s="276" t="s">
        <v>421</v>
      </c>
      <c r="B75" s="295">
        <v>0</v>
      </c>
      <c r="C75" s="295">
        <v>0</v>
      </c>
      <c r="D75" s="295">
        <v>0</v>
      </c>
      <c r="E75" s="295">
        <v>0</v>
      </c>
      <c r="F75" s="295">
        <v>0</v>
      </c>
      <c r="G75" s="295">
        <v>0</v>
      </c>
      <c r="H75" s="295">
        <v>0</v>
      </c>
      <c r="I75" s="295">
        <v>0</v>
      </c>
      <c r="J75" s="295">
        <v>0</v>
      </c>
      <c r="K75" s="295">
        <v>0</v>
      </c>
      <c r="L75" s="43"/>
    </row>
    <row r="76" spans="1:12" x14ac:dyDescent="0.25">
      <c r="A76" s="275" t="s">
        <v>10</v>
      </c>
      <c r="B76" s="295">
        <v>2.812796751690724</v>
      </c>
      <c r="C76" s="295">
        <v>0</v>
      </c>
      <c r="D76" s="295">
        <v>0</v>
      </c>
      <c r="E76" s="295">
        <v>0</v>
      </c>
      <c r="F76" s="295">
        <v>0</v>
      </c>
      <c r="G76" s="295">
        <v>0</v>
      </c>
      <c r="H76" s="295">
        <v>0</v>
      </c>
      <c r="I76" s="295">
        <v>0</v>
      </c>
      <c r="J76" s="295">
        <v>0</v>
      </c>
      <c r="K76" s="295">
        <v>0</v>
      </c>
      <c r="L76" s="43"/>
    </row>
    <row r="77" spans="1:12" x14ac:dyDescent="0.25">
      <c r="A77" s="43"/>
      <c r="B77" s="277"/>
      <c r="C77" s="43"/>
      <c r="D77" s="43"/>
      <c r="E77" s="43"/>
      <c r="F77" s="43"/>
      <c r="G77" s="43"/>
      <c r="H77" s="43"/>
      <c r="I77" s="43"/>
      <c r="J77" s="43"/>
      <c r="K77" s="43"/>
      <c r="L77" s="43"/>
    </row>
    <row r="78" spans="1:12" x14ac:dyDescent="0.25">
      <c r="A78" s="103" t="s">
        <v>404</v>
      </c>
      <c r="B78" s="44"/>
      <c r="C78" s="44"/>
      <c r="D78" s="44"/>
      <c r="E78" s="44"/>
      <c r="F78" s="44"/>
      <c r="G78" s="44"/>
      <c r="H78" s="44"/>
      <c r="I78" s="44"/>
      <c r="J78" s="44"/>
      <c r="K78" s="44"/>
      <c r="L78" s="44"/>
    </row>
    <row r="79" spans="1:12" x14ac:dyDescent="0.25">
      <c r="A79" s="274" t="s">
        <v>405</v>
      </c>
      <c r="B79" s="425" t="s">
        <v>395</v>
      </c>
      <c r="C79" s="426"/>
      <c r="D79" s="425" t="s">
        <v>396</v>
      </c>
      <c r="E79" s="426"/>
      <c r="F79" s="425" t="s">
        <v>397</v>
      </c>
      <c r="G79" s="426"/>
      <c r="H79" s="425" t="s">
        <v>10</v>
      </c>
      <c r="I79" s="426"/>
      <c r="L79" s="43"/>
    </row>
    <row r="80" spans="1:12" x14ac:dyDescent="0.25">
      <c r="A80" s="275" t="s">
        <v>400</v>
      </c>
      <c r="B80" s="414">
        <v>0</v>
      </c>
      <c r="C80" s="415">
        <v>0</v>
      </c>
      <c r="D80" s="414">
        <v>0</v>
      </c>
      <c r="E80" s="415">
        <v>0</v>
      </c>
      <c r="F80" s="414">
        <v>0</v>
      </c>
      <c r="G80" s="415">
        <v>0</v>
      </c>
      <c r="H80" s="414">
        <v>0</v>
      </c>
      <c r="I80" s="415">
        <v>0</v>
      </c>
      <c r="L80" s="43"/>
    </row>
    <row r="81" spans="1:12" x14ac:dyDescent="0.25">
      <c r="A81" s="275" t="s">
        <v>401</v>
      </c>
      <c r="B81" s="414">
        <v>0</v>
      </c>
      <c r="C81" s="415">
        <v>0</v>
      </c>
      <c r="D81" s="414">
        <v>0</v>
      </c>
      <c r="E81" s="415">
        <v>0</v>
      </c>
      <c r="F81" s="414">
        <v>0</v>
      </c>
      <c r="G81" s="415">
        <v>0</v>
      </c>
      <c r="H81" s="414">
        <v>0</v>
      </c>
      <c r="I81" s="415">
        <v>0</v>
      </c>
      <c r="L81" s="43"/>
    </row>
    <row r="82" spans="1:12" x14ac:dyDescent="0.25">
      <c r="A82" s="275" t="s">
        <v>402</v>
      </c>
      <c r="B82" s="414">
        <v>0</v>
      </c>
      <c r="C82" s="415">
        <v>0</v>
      </c>
      <c r="D82" s="414">
        <v>0</v>
      </c>
      <c r="E82" s="415">
        <v>0</v>
      </c>
      <c r="F82" s="414">
        <v>0</v>
      </c>
      <c r="G82" s="415">
        <v>0</v>
      </c>
      <c r="H82" s="414">
        <v>0</v>
      </c>
      <c r="I82" s="415">
        <v>0</v>
      </c>
      <c r="L82" s="43"/>
    </row>
    <row r="83" spans="1:12" x14ac:dyDescent="0.25">
      <c r="A83" s="276" t="s">
        <v>403</v>
      </c>
      <c r="B83" s="414">
        <v>0.58283184229833562</v>
      </c>
      <c r="C83" s="415">
        <v>0</v>
      </c>
      <c r="D83" s="414">
        <v>2.0941929085446556</v>
      </c>
      <c r="E83" s="415">
        <v>0</v>
      </c>
      <c r="F83" s="414">
        <v>0.13577200084773244</v>
      </c>
      <c r="G83" s="415">
        <v>0</v>
      </c>
      <c r="H83" s="414">
        <v>2.8127967516907235</v>
      </c>
      <c r="I83" s="415">
        <v>0</v>
      </c>
      <c r="L83" s="43"/>
    </row>
    <row r="84" spans="1:12" x14ac:dyDescent="0.25">
      <c r="A84" s="276" t="s">
        <v>421</v>
      </c>
      <c r="B84" s="414">
        <v>0</v>
      </c>
      <c r="C84" s="415"/>
      <c r="D84" s="414">
        <v>0</v>
      </c>
      <c r="E84" s="415"/>
      <c r="F84" s="414">
        <v>0</v>
      </c>
      <c r="G84" s="415"/>
      <c r="H84" s="414">
        <v>0</v>
      </c>
      <c r="I84" s="415"/>
      <c r="L84" s="43"/>
    </row>
    <row r="85" spans="1:12" x14ac:dyDescent="0.25">
      <c r="A85" s="275" t="s">
        <v>10</v>
      </c>
      <c r="B85" s="414">
        <v>0.58283184229833562</v>
      </c>
      <c r="C85" s="415">
        <v>0</v>
      </c>
      <c r="D85" s="414">
        <v>2.0941929085446556</v>
      </c>
      <c r="E85" s="415">
        <v>0</v>
      </c>
      <c r="F85" s="414">
        <v>0.13577200084773244</v>
      </c>
      <c r="G85" s="415">
        <v>0</v>
      </c>
      <c r="H85" s="414">
        <v>2.8127967516907235</v>
      </c>
      <c r="I85" s="415">
        <v>0</v>
      </c>
      <c r="L85" s="43"/>
    </row>
    <row r="86" spans="1:12" x14ac:dyDescent="0.25">
      <c r="A86" s="43"/>
      <c r="B86" s="277"/>
      <c r="C86" s="43"/>
      <c r="D86" s="43"/>
      <c r="E86" s="43"/>
      <c r="F86" s="43"/>
      <c r="G86" s="43"/>
      <c r="H86" s="43"/>
      <c r="I86" s="43"/>
      <c r="J86" s="43"/>
      <c r="K86" s="43"/>
      <c r="L86" s="43"/>
    </row>
    <row r="87" spans="1:12" x14ac:dyDescent="0.25">
      <c r="A87" s="103" t="s">
        <v>406</v>
      </c>
      <c r="B87" s="44"/>
      <c r="C87" s="44"/>
      <c r="D87" s="44"/>
      <c r="E87" s="44"/>
      <c r="F87" s="44"/>
      <c r="G87" s="44"/>
      <c r="H87" s="44"/>
      <c r="I87" s="44"/>
      <c r="J87" s="44"/>
      <c r="K87" s="44"/>
      <c r="L87" s="44"/>
    </row>
    <row r="88" spans="1:12" x14ac:dyDescent="0.25">
      <c r="A88" s="422" t="s">
        <v>407</v>
      </c>
      <c r="B88" s="423"/>
      <c r="C88" s="423"/>
      <c r="D88" s="423"/>
      <c r="E88" s="423"/>
      <c r="F88" s="423"/>
      <c r="G88" s="278"/>
      <c r="H88" s="296">
        <v>0.16652373751678251</v>
      </c>
      <c r="L88" s="277"/>
    </row>
    <row r="89" spans="1:12" x14ac:dyDescent="0.25">
      <c r="A89" s="279"/>
      <c r="B89" s="279"/>
      <c r="C89" s="279"/>
      <c r="D89" s="279"/>
      <c r="E89" s="279"/>
      <c r="F89" s="279"/>
      <c r="G89" s="279"/>
      <c r="H89" s="279"/>
      <c r="I89" s="279"/>
      <c r="J89" s="279"/>
      <c r="K89" s="277"/>
      <c r="L89" s="277"/>
    </row>
    <row r="90" spans="1:12" x14ac:dyDescent="0.25">
      <c r="A90" s="280" t="s">
        <v>408</v>
      </c>
      <c r="B90" s="281"/>
      <c r="C90" s="145"/>
      <c r="D90" s="145"/>
      <c r="E90" s="145"/>
      <c r="F90" s="145"/>
      <c r="G90" s="145"/>
      <c r="H90" s="145"/>
      <c r="I90" s="44"/>
      <c r="J90" s="44"/>
      <c r="K90" s="44"/>
      <c r="L90" s="44"/>
    </row>
    <row r="91" spans="1:12" x14ac:dyDescent="0.25">
      <c r="A91" s="276" t="s">
        <v>409</v>
      </c>
      <c r="B91" s="282">
        <v>0</v>
      </c>
      <c r="C91" s="145"/>
      <c r="D91" s="145"/>
      <c r="E91" s="145"/>
      <c r="F91" s="145"/>
      <c r="G91" s="145"/>
      <c r="H91" s="145"/>
      <c r="I91" s="44"/>
      <c r="J91" s="44"/>
      <c r="K91" s="44"/>
      <c r="L91" s="44"/>
    </row>
    <row r="92" spans="1:12" x14ac:dyDescent="0.25">
      <c r="A92" s="276" t="s">
        <v>410</v>
      </c>
      <c r="B92" s="282">
        <v>0</v>
      </c>
      <c r="C92" s="145"/>
      <c r="D92" s="145"/>
      <c r="E92" s="145"/>
      <c r="F92" s="145"/>
      <c r="G92" s="145"/>
      <c r="H92" s="145"/>
      <c r="I92" s="44"/>
      <c r="J92" s="44"/>
      <c r="K92" s="44"/>
      <c r="L92" s="44"/>
    </row>
    <row r="93" spans="1:12" x14ac:dyDescent="0.25">
      <c r="A93" s="276" t="s">
        <v>397</v>
      </c>
      <c r="B93" s="282">
        <v>0</v>
      </c>
      <c r="C93" s="145"/>
      <c r="D93" s="145"/>
      <c r="E93" s="145"/>
      <c r="F93" s="145"/>
      <c r="G93" s="145"/>
      <c r="H93" s="145"/>
      <c r="I93" s="44"/>
      <c r="J93" s="44"/>
      <c r="K93" s="44"/>
      <c r="L93" s="44"/>
    </row>
    <row r="94" spans="1:12" x14ac:dyDescent="0.25">
      <c r="A94" s="276" t="s">
        <v>10</v>
      </c>
      <c r="B94" s="282">
        <v>0</v>
      </c>
      <c r="C94" s="145"/>
      <c r="D94" s="145"/>
      <c r="E94" s="145"/>
      <c r="F94" s="145"/>
      <c r="G94" s="145"/>
      <c r="H94" s="145"/>
      <c r="I94" s="44"/>
      <c r="J94" s="44"/>
      <c r="K94" s="44"/>
      <c r="L94" s="44"/>
    </row>
    <row r="95" spans="1:12" x14ac:dyDescent="0.25">
      <c r="A95" s="145"/>
      <c r="B95" s="145"/>
      <c r="C95" s="145"/>
      <c r="D95" s="145"/>
      <c r="E95" s="145"/>
      <c r="F95" s="145"/>
      <c r="G95" s="145"/>
      <c r="H95" s="145"/>
      <c r="I95" s="44"/>
      <c r="J95" s="44"/>
      <c r="K95" s="44"/>
      <c r="L95" s="44"/>
    </row>
    <row r="96" spans="1:12" x14ac:dyDescent="0.25">
      <c r="A96" s="280" t="s">
        <v>411</v>
      </c>
      <c r="B96" s="281"/>
      <c r="C96" s="145"/>
      <c r="D96" s="145"/>
      <c r="E96" s="145"/>
      <c r="F96" s="145"/>
      <c r="G96" s="145"/>
      <c r="H96" s="145"/>
      <c r="I96" s="44"/>
      <c r="J96" s="44"/>
      <c r="K96" s="44"/>
      <c r="L96" s="44"/>
    </row>
    <row r="97" spans="1:12" x14ac:dyDescent="0.25">
      <c r="A97" s="276" t="s">
        <v>409</v>
      </c>
      <c r="B97" s="282">
        <v>0</v>
      </c>
      <c r="C97" s="145"/>
      <c r="D97" s="145"/>
      <c r="E97" s="145"/>
      <c r="F97" s="145"/>
      <c r="G97" s="145"/>
      <c r="H97" s="145"/>
      <c r="I97" s="44"/>
      <c r="J97" s="44"/>
      <c r="K97" s="44"/>
      <c r="L97" s="44"/>
    </row>
    <row r="98" spans="1:12" x14ac:dyDescent="0.25">
      <c r="A98" s="276" t="s">
        <v>410</v>
      </c>
      <c r="B98" s="282">
        <v>0</v>
      </c>
      <c r="C98" s="145"/>
      <c r="D98" s="145"/>
      <c r="E98" s="145"/>
      <c r="F98" s="145"/>
      <c r="G98" s="145"/>
      <c r="H98" s="145"/>
      <c r="I98" s="44"/>
      <c r="J98" s="44"/>
      <c r="K98" s="44"/>
      <c r="L98" s="44"/>
    </row>
    <row r="99" spans="1:12" x14ac:dyDescent="0.25">
      <c r="A99" s="276" t="s">
        <v>397</v>
      </c>
      <c r="B99" s="282">
        <v>0</v>
      </c>
      <c r="C99" s="145"/>
      <c r="D99" s="145"/>
      <c r="E99" s="145"/>
      <c r="F99" s="145"/>
      <c r="G99" s="145"/>
      <c r="H99" s="145"/>
      <c r="I99" s="44"/>
      <c r="J99" s="44"/>
      <c r="K99" s="44"/>
      <c r="L99" s="44"/>
    </row>
    <row r="100" spans="1:12" x14ac:dyDescent="0.25">
      <c r="A100" s="276" t="s">
        <v>10</v>
      </c>
      <c r="B100" s="282">
        <v>0</v>
      </c>
      <c r="C100" s="145"/>
      <c r="D100" s="145"/>
      <c r="E100" s="145"/>
      <c r="F100" s="145"/>
      <c r="G100" s="145"/>
      <c r="H100" s="145"/>
      <c r="I100" s="44"/>
      <c r="J100" s="44"/>
      <c r="K100" s="44"/>
      <c r="L100" s="44"/>
    </row>
    <row r="101" spans="1:12" x14ac:dyDescent="0.25">
      <c r="A101" s="147"/>
      <c r="B101" s="283"/>
      <c r="C101" s="145"/>
      <c r="D101" s="145"/>
      <c r="E101" s="145"/>
      <c r="F101" s="145"/>
      <c r="G101" s="145"/>
      <c r="H101" s="145"/>
      <c r="I101" s="44"/>
      <c r="J101" s="44"/>
      <c r="K101" s="44"/>
      <c r="L101" s="44"/>
    </row>
    <row r="102" spans="1:12" ht="18" x14ac:dyDescent="0.25">
      <c r="A102" s="418" t="s">
        <v>412</v>
      </c>
      <c r="B102" s="418"/>
      <c r="C102" s="418"/>
      <c r="D102" s="418"/>
      <c r="E102" s="418"/>
      <c r="F102" s="418"/>
      <c r="G102" s="418"/>
      <c r="H102" s="418"/>
      <c r="I102" s="418"/>
      <c r="J102" s="418"/>
      <c r="K102" s="418"/>
      <c r="L102" s="270"/>
    </row>
    <row r="103" spans="1:12" ht="18" x14ac:dyDescent="0.25">
      <c r="A103" s="38"/>
      <c r="B103" s="284"/>
      <c r="C103" s="285"/>
      <c r="D103" s="285"/>
      <c r="E103" s="285"/>
      <c r="F103" s="285"/>
      <c r="G103" s="285"/>
      <c r="H103" s="285"/>
      <c r="I103" s="285"/>
      <c r="J103" s="285"/>
      <c r="K103" s="285"/>
      <c r="L103" s="285"/>
    </row>
    <row r="104" spans="1:12" x14ac:dyDescent="0.25">
      <c r="A104" s="286" t="s">
        <v>413</v>
      </c>
      <c r="B104" s="287">
        <v>19.301847975979999</v>
      </c>
      <c r="C104" s="6"/>
      <c r="D104" s="6"/>
      <c r="E104" s="6"/>
      <c r="F104" s="6"/>
      <c r="G104" s="6"/>
      <c r="H104" s="6"/>
      <c r="I104" s="6"/>
      <c r="J104" s="6"/>
    </row>
    <row r="105" spans="1:12" x14ac:dyDescent="0.25">
      <c r="A105" s="288" t="s">
        <v>414</v>
      </c>
      <c r="B105" s="289">
        <v>1</v>
      </c>
      <c r="I105" s="6"/>
      <c r="J105" s="6"/>
    </row>
    <row r="106" spans="1:12" x14ac:dyDescent="0.25">
      <c r="A106" s="288" t="s">
        <v>415</v>
      </c>
      <c r="B106" s="290">
        <v>0</v>
      </c>
      <c r="C106" s="6"/>
      <c r="D106" s="6"/>
      <c r="E106" s="6"/>
      <c r="F106" s="6"/>
      <c r="G106" s="6"/>
      <c r="H106" s="6"/>
      <c r="I106" s="6"/>
      <c r="J106" s="6"/>
    </row>
    <row r="107" spans="1:12" x14ac:dyDescent="0.25">
      <c r="A107" s="288" t="s">
        <v>416</v>
      </c>
      <c r="B107" s="290">
        <v>0</v>
      </c>
      <c r="C107" s="6"/>
      <c r="D107" s="6"/>
      <c r="E107" s="6"/>
      <c r="F107" s="6"/>
      <c r="G107" s="6"/>
      <c r="H107" s="6"/>
      <c r="I107" s="6"/>
      <c r="J107" s="6"/>
    </row>
    <row r="108" spans="1:12" x14ac:dyDescent="0.25">
      <c r="A108" s="288" t="s">
        <v>417</v>
      </c>
      <c r="B108" s="290">
        <v>0</v>
      </c>
      <c r="C108" s="6"/>
      <c r="D108" s="6"/>
      <c r="E108" s="6"/>
      <c r="F108" s="6"/>
      <c r="G108" s="6"/>
      <c r="H108" s="6"/>
      <c r="I108" s="6"/>
      <c r="J108" s="6"/>
    </row>
    <row r="109" spans="1:12" x14ac:dyDescent="0.25">
      <c r="A109" s="288" t="s">
        <v>418</v>
      </c>
      <c r="B109" s="290">
        <v>0</v>
      </c>
      <c r="C109" s="6"/>
      <c r="D109" s="6"/>
      <c r="E109" s="6"/>
      <c r="F109" s="6"/>
      <c r="G109" s="6"/>
      <c r="H109" s="6"/>
      <c r="I109" s="6"/>
      <c r="J109" s="6"/>
    </row>
    <row r="110" spans="1:12" x14ac:dyDescent="0.25">
      <c r="A110" s="288" t="s">
        <v>419</v>
      </c>
      <c r="B110" s="290">
        <v>0</v>
      </c>
      <c r="C110" s="6"/>
      <c r="D110" s="6"/>
      <c r="E110" s="6"/>
      <c r="F110" s="6"/>
      <c r="G110" s="6"/>
      <c r="H110" s="6"/>
      <c r="I110" s="6"/>
      <c r="J110" s="6"/>
    </row>
    <row r="111" spans="1:12" x14ac:dyDescent="0.25">
      <c r="A111" s="288" t="s">
        <v>420</v>
      </c>
      <c r="B111" s="290">
        <v>0</v>
      </c>
      <c r="C111" s="6"/>
      <c r="D111" s="6"/>
      <c r="E111" s="6"/>
      <c r="F111" s="6"/>
      <c r="G111" s="6"/>
      <c r="H111" s="6"/>
      <c r="I111" s="6"/>
      <c r="J111" s="6"/>
    </row>
    <row r="112" spans="1:12" x14ac:dyDescent="0.25">
      <c r="A112" s="6"/>
      <c r="B112" s="6"/>
      <c r="C112" s="6"/>
      <c r="D112" s="6"/>
      <c r="E112" s="6"/>
      <c r="F112" s="6"/>
      <c r="G112" s="6"/>
      <c r="H112" s="6"/>
      <c r="I112" s="6"/>
      <c r="J112" s="6"/>
      <c r="K112" s="6"/>
    </row>
    <row r="113" spans="1:12" ht="18" x14ac:dyDescent="0.25">
      <c r="A113" s="418" t="s">
        <v>106</v>
      </c>
      <c r="B113" s="418"/>
      <c r="C113" s="418"/>
      <c r="D113" s="418"/>
      <c r="E113" s="418"/>
      <c r="F113" s="418"/>
      <c r="G113" s="418"/>
      <c r="H113" s="418"/>
      <c r="I113" s="6"/>
      <c r="J113" s="6"/>
      <c r="K113" s="6"/>
    </row>
    <row r="114" spans="1:12" ht="18" x14ac:dyDescent="0.25">
      <c r="A114" s="38"/>
      <c r="B114" s="421" t="s">
        <v>94</v>
      </c>
      <c r="C114" s="421"/>
      <c r="D114" s="421"/>
      <c r="E114" s="421"/>
      <c r="F114" s="421"/>
      <c r="G114" s="421"/>
      <c r="H114" s="421"/>
      <c r="I114" s="6"/>
      <c r="J114" s="6"/>
      <c r="K114" s="6"/>
    </row>
    <row r="115" spans="1:12" x14ac:dyDescent="0.25">
      <c r="A115" s="26" t="s">
        <v>95</v>
      </c>
      <c r="B115" s="416" t="s">
        <v>347</v>
      </c>
      <c r="C115" s="416"/>
      <c r="D115" s="416"/>
      <c r="E115" s="416"/>
      <c r="F115" s="416"/>
      <c r="G115" s="416"/>
      <c r="H115" s="416"/>
      <c r="I115" s="6"/>
      <c r="J115" s="6"/>
      <c r="K115" s="6"/>
    </row>
    <row r="116" spans="1:12" x14ac:dyDescent="0.25">
      <c r="A116" s="26"/>
      <c r="B116" s="33"/>
      <c r="C116" s="272"/>
      <c r="D116" s="272"/>
      <c r="E116" s="272"/>
      <c r="F116" s="33"/>
      <c r="G116" s="33"/>
      <c r="H116" s="33"/>
      <c r="I116" s="6"/>
      <c r="J116" s="6"/>
      <c r="K116" s="6"/>
    </row>
    <row r="117" spans="1:12" x14ac:dyDescent="0.25">
      <c r="A117" s="31" t="s">
        <v>96</v>
      </c>
      <c r="B117" s="419"/>
      <c r="C117" s="419"/>
      <c r="D117" s="419"/>
      <c r="E117" s="419"/>
      <c r="F117" s="419"/>
      <c r="G117" s="419"/>
      <c r="H117" s="419"/>
      <c r="I117" s="6"/>
      <c r="J117" s="6"/>
      <c r="K117" s="6"/>
    </row>
    <row r="118" spans="1:12" x14ac:dyDescent="0.25">
      <c r="A118" s="37" t="s">
        <v>97</v>
      </c>
      <c r="B118" s="36"/>
      <c r="C118" s="36"/>
      <c r="D118" s="36"/>
      <c r="E118" s="36"/>
      <c r="F118" s="36"/>
      <c r="G118" s="36"/>
      <c r="H118" s="36"/>
      <c r="I118" s="36"/>
      <c r="J118" s="36"/>
      <c r="K118" s="36"/>
      <c r="L118" s="36"/>
    </row>
    <row r="119" spans="1:12" x14ac:dyDescent="0.25">
      <c r="A119" s="26"/>
      <c r="B119" s="6"/>
      <c r="C119" s="6"/>
      <c r="D119" s="6"/>
      <c r="E119" s="6"/>
      <c r="F119" s="6"/>
      <c r="G119" s="6"/>
      <c r="H119" s="6"/>
      <c r="I119" s="6"/>
      <c r="J119" s="6"/>
      <c r="K119" s="6"/>
    </row>
    <row r="120" spans="1:12" x14ac:dyDescent="0.25">
      <c r="A120" s="26"/>
      <c r="B120" s="6"/>
      <c r="C120" s="6"/>
      <c r="D120" s="6"/>
      <c r="E120" s="6"/>
      <c r="F120" s="6"/>
      <c r="G120" s="6"/>
      <c r="H120" s="6"/>
      <c r="I120" s="6"/>
      <c r="J120" s="6"/>
      <c r="K120" s="6"/>
    </row>
    <row r="121" spans="1:12" ht="15.75" x14ac:dyDescent="0.25">
      <c r="A121" s="32"/>
      <c r="I121" s="6"/>
      <c r="J121" s="6"/>
      <c r="K121" s="6"/>
    </row>
    <row r="122" spans="1:12" ht="18" x14ac:dyDescent="0.25">
      <c r="A122" s="418" t="s">
        <v>104</v>
      </c>
      <c r="B122" s="418"/>
      <c r="C122" s="418"/>
      <c r="D122" s="418"/>
      <c r="E122" s="418"/>
      <c r="F122" s="418"/>
      <c r="G122" s="418"/>
      <c r="H122" s="418"/>
      <c r="I122" s="6"/>
      <c r="J122" s="6"/>
      <c r="K122" s="6"/>
    </row>
    <row r="123" spans="1:12" ht="18" x14ac:dyDescent="0.25">
      <c r="A123" s="38"/>
      <c r="B123" s="421" t="s">
        <v>94</v>
      </c>
      <c r="C123" s="421"/>
      <c r="D123" s="421"/>
      <c r="E123" s="421"/>
      <c r="F123" s="421"/>
      <c r="G123" s="421"/>
      <c r="H123" s="421"/>
      <c r="I123" s="6"/>
      <c r="J123" s="6"/>
      <c r="K123" s="6"/>
    </row>
    <row r="124" spans="1:12" x14ac:dyDescent="0.25">
      <c r="A124" s="40"/>
      <c r="B124" s="417" t="s">
        <v>98</v>
      </c>
      <c r="C124" s="417"/>
      <c r="D124" s="417"/>
      <c r="E124" s="417"/>
      <c r="F124" s="417"/>
      <c r="G124" s="417" t="s">
        <v>99</v>
      </c>
      <c r="H124" s="417"/>
      <c r="I124" s="6"/>
      <c r="J124" s="6"/>
      <c r="K124" s="6"/>
    </row>
    <row r="125" spans="1:12" ht="30" x14ac:dyDescent="0.25">
      <c r="A125" s="11" t="s">
        <v>100</v>
      </c>
      <c r="B125" s="416" t="s">
        <v>348</v>
      </c>
      <c r="C125" s="416"/>
      <c r="D125" s="416"/>
      <c r="E125" s="416"/>
      <c r="F125" s="416"/>
      <c r="G125" s="416"/>
      <c r="H125" s="416"/>
      <c r="I125" s="6"/>
      <c r="J125" s="6"/>
      <c r="K125" s="6"/>
    </row>
    <row r="126" spans="1:12" x14ac:dyDescent="0.25">
      <c r="A126" s="26" t="s">
        <v>101</v>
      </c>
      <c r="B126" s="416" t="s">
        <v>348</v>
      </c>
      <c r="C126" s="416"/>
      <c r="D126" s="416"/>
      <c r="E126" s="416"/>
      <c r="F126" s="416"/>
      <c r="G126" s="416"/>
      <c r="H126" s="416"/>
      <c r="I126" s="6"/>
      <c r="J126" s="6"/>
      <c r="K126" s="6"/>
    </row>
    <row r="127" spans="1:12" x14ac:dyDescent="0.25">
      <c r="A127" s="31" t="s">
        <v>102</v>
      </c>
      <c r="B127" s="419"/>
      <c r="C127" s="419"/>
      <c r="D127" s="419"/>
      <c r="E127" s="419"/>
      <c r="F127" s="419"/>
      <c r="G127" s="419" t="s">
        <v>348</v>
      </c>
      <c r="H127" s="419"/>
      <c r="I127" s="6"/>
      <c r="J127" s="6"/>
      <c r="K127" s="6"/>
    </row>
    <row r="128" spans="1:12" x14ac:dyDescent="0.25">
      <c r="A128" s="198" t="s">
        <v>144</v>
      </c>
      <c r="B128" s="6"/>
      <c r="C128" s="6"/>
      <c r="D128" s="6"/>
      <c r="E128" s="6"/>
      <c r="F128" s="6"/>
      <c r="G128" s="6"/>
      <c r="H128" s="6"/>
      <c r="I128" s="6"/>
      <c r="J128" s="6"/>
      <c r="K128" s="6"/>
    </row>
    <row r="129" spans="1:11" x14ac:dyDescent="0.25">
      <c r="A129" s="6"/>
      <c r="B129" s="6"/>
      <c r="C129" s="6"/>
      <c r="D129" s="6"/>
      <c r="E129" s="6"/>
      <c r="F129" s="6"/>
      <c r="G129" s="6"/>
      <c r="H129" s="6"/>
      <c r="I129" s="6"/>
      <c r="J129" s="6"/>
      <c r="K129" s="6"/>
    </row>
    <row r="130" spans="1:11" x14ac:dyDescent="0.25">
      <c r="A130" s="6"/>
      <c r="B130" s="6"/>
      <c r="C130" s="6"/>
      <c r="D130" s="6"/>
      <c r="E130" s="6"/>
      <c r="F130" s="6"/>
      <c r="G130" s="6"/>
      <c r="H130" s="6"/>
      <c r="I130" s="6"/>
      <c r="J130" s="6"/>
      <c r="K130" s="104" t="s">
        <v>328</v>
      </c>
    </row>
  </sheetData>
  <mergeCells count="46">
    <mergeCell ref="B82:C82"/>
    <mergeCell ref="D82:E82"/>
    <mergeCell ref="B80:C80"/>
    <mergeCell ref="D80:E80"/>
    <mergeCell ref="F80:G80"/>
    <mergeCell ref="H80:I80"/>
    <mergeCell ref="B81:C81"/>
    <mergeCell ref="D81:E81"/>
    <mergeCell ref="F81:G81"/>
    <mergeCell ref="H81:I81"/>
    <mergeCell ref="A59:C59"/>
    <mergeCell ref="B79:C79"/>
    <mergeCell ref="D79:E79"/>
    <mergeCell ref="F79:G79"/>
    <mergeCell ref="H79:I79"/>
    <mergeCell ref="A5:K5"/>
    <mergeCell ref="B123:H123"/>
    <mergeCell ref="B114:H114"/>
    <mergeCell ref="B115:H115"/>
    <mergeCell ref="B117:H117"/>
    <mergeCell ref="F82:G82"/>
    <mergeCell ref="H82:I82"/>
    <mergeCell ref="B83:C83"/>
    <mergeCell ref="D83:E83"/>
    <mergeCell ref="F83:G83"/>
    <mergeCell ref="H83:I83"/>
    <mergeCell ref="B85:C85"/>
    <mergeCell ref="D85:E85"/>
    <mergeCell ref="F85:G85"/>
    <mergeCell ref="H85:I85"/>
    <mergeCell ref="A88:F88"/>
    <mergeCell ref="B126:F126"/>
    <mergeCell ref="B127:F127"/>
    <mergeCell ref="G125:H125"/>
    <mergeCell ref="G126:H126"/>
    <mergeCell ref="G127:H127"/>
    <mergeCell ref="B84:C84"/>
    <mergeCell ref="D84:E84"/>
    <mergeCell ref="F84:G84"/>
    <mergeCell ref="H84:I84"/>
    <mergeCell ref="B125:F125"/>
    <mergeCell ref="B124:F124"/>
    <mergeCell ref="G124:H124"/>
    <mergeCell ref="A113:H113"/>
    <mergeCell ref="A122:H122"/>
    <mergeCell ref="A102:K102"/>
  </mergeCells>
  <hyperlinks>
    <hyperlink ref="K130" location="Contents!A1" display="To Frontpage"/>
  </hyperlinks>
  <printOptions horizontalCentered="1"/>
  <pageMargins left="0.19685039370078741" right="0.19685039370078741" top="0.74803149606299213" bottom="0.74803149606299213" header="0.31496062992125984" footer="0.31496062992125984"/>
  <pageSetup paperSize="9" scale="61" fitToHeight="2" orientation="portrait" r:id="rId1"/>
  <headerFooter scaleWithDoc="0" alignWithMargins="0">
    <oddFooter>&amp;R&amp;8BRFkredit ECBC Label Template, page &amp;P of &amp;N</oddFooter>
  </headerFooter>
  <rowBreaks count="1" manualBreakCount="1">
    <brk id="58"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pageSetUpPr fitToPage="1"/>
  </sheetPr>
  <dimension ref="A4:L29"/>
  <sheetViews>
    <sheetView zoomScale="85" zoomScaleNormal="85" workbookViewId="0"/>
  </sheetViews>
  <sheetFormatPr defaultRowHeight="15" x14ac:dyDescent="0.25"/>
  <cols>
    <col min="1" max="1" width="7.7109375" style="44" customWidth="1"/>
    <col min="2" max="12" width="15.7109375" style="44" customWidth="1"/>
    <col min="13" max="16384" width="9.140625" style="44"/>
  </cols>
  <sheetData>
    <row r="4" spans="1:12" ht="18" x14ac:dyDescent="0.25">
      <c r="A4" s="39"/>
      <c r="J4" s="45"/>
      <c r="K4" s="46"/>
    </row>
    <row r="5" spans="1:12" x14ac:dyDescent="0.25">
      <c r="A5" s="47" t="s">
        <v>116</v>
      </c>
    </row>
    <row r="7" spans="1:12" ht="15.75" x14ac:dyDescent="0.25">
      <c r="A7" s="42" t="s">
        <v>282</v>
      </c>
      <c r="B7" s="43"/>
      <c r="C7" s="43"/>
      <c r="D7" s="43"/>
      <c r="E7" s="43"/>
      <c r="F7" s="43"/>
      <c r="G7" s="43"/>
      <c r="H7" s="43"/>
      <c r="I7" s="43"/>
      <c r="J7" s="43"/>
      <c r="K7" s="43"/>
      <c r="L7" s="43"/>
    </row>
    <row r="8" spans="1:12" ht="3.75" customHeight="1" x14ac:dyDescent="0.25">
      <c r="A8" s="42"/>
      <c r="B8" s="43"/>
      <c r="C8" s="43"/>
      <c r="D8" s="43"/>
      <c r="E8" s="43"/>
      <c r="F8" s="43"/>
      <c r="G8" s="43"/>
      <c r="H8" s="43"/>
      <c r="I8" s="43"/>
      <c r="J8" s="43"/>
      <c r="K8" s="43"/>
      <c r="L8" s="43"/>
    </row>
    <row r="9" spans="1:12" x14ac:dyDescent="0.25">
      <c r="A9" s="54" t="s">
        <v>0</v>
      </c>
      <c r="B9" s="1"/>
      <c r="C9" s="1"/>
      <c r="D9" s="1"/>
      <c r="E9" s="1"/>
      <c r="F9" s="1"/>
      <c r="G9" s="1"/>
      <c r="H9" s="1"/>
      <c r="I9" s="1"/>
      <c r="J9" s="1"/>
      <c r="K9" s="1"/>
      <c r="L9" s="1"/>
    </row>
    <row r="10" spans="1:12" ht="45" x14ac:dyDescent="0.25">
      <c r="A10" s="150"/>
      <c r="B10" s="167" t="s">
        <v>1</v>
      </c>
      <c r="C10" s="62" t="s">
        <v>2</v>
      </c>
      <c r="D10" s="62" t="s">
        <v>3</v>
      </c>
      <c r="E10" s="62" t="s">
        <v>4</v>
      </c>
      <c r="F10" s="62" t="s">
        <v>5</v>
      </c>
      <c r="G10" s="62" t="s">
        <v>6</v>
      </c>
      <c r="H10" s="62" t="s">
        <v>7</v>
      </c>
      <c r="I10" s="62" t="s">
        <v>51</v>
      </c>
      <c r="J10" s="62" t="s">
        <v>8</v>
      </c>
      <c r="K10" s="62" t="s">
        <v>9</v>
      </c>
      <c r="L10" s="144" t="s">
        <v>10</v>
      </c>
    </row>
    <row r="11" spans="1:12" x14ac:dyDescent="0.25">
      <c r="A11" s="151" t="s">
        <v>10</v>
      </c>
      <c r="B11" s="152">
        <v>10190</v>
      </c>
      <c r="C11" s="50">
        <v>1191</v>
      </c>
      <c r="D11" s="50">
        <v>396</v>
      </c>
      <c r="E11" s="50">
        <v>185</v>
      </c>
      <c r="F11" s="50">
        <v>953</v>
      </c>
      <c r="G11" s="50">
        <v>76</v>
      </c>
      <c r="H11" s="50">
        <v>500</v>
      </c>
      <c r="I11" s="50">
        <v>4</v>
      </c>
      <c r="J11" s="50">
        <v>40</v>
      </c>
      <c r="K11" s="50">
        <v>1</v>
      </c>
      <c r="L11" s="51">
        <v>13536</v>
      </c>
    </row>
    <row r="12" spans="1:12" x14ac:dyDescent="0.25">
      <c r="A12" s="153" t="s">
        <v>189</v>
      </c>
      <c r="B12" s="184">
        <v>0.75280732860520094</v>
      </c>
      <c r="C12" s="184">
        <v>8.7987588652482268E-2</v>
      </c>
      <c r="D12" s="184">
        <v>2.9255319148936171E-2</v>
      </c>
      <c r="E12" s="184">
        <v>1.3667257683215131E-2</v>
      </c>
      <c r="F12" s="184">
        <v>7.0404846335697394E-2</v>
      </c>
      <c r="G12" s="184">
        <v>5.6146572104018916E-3</v>
      </c>
      <c r="H12" s="184">
        <v>3.6938534278959809E-2</v>
      </c>
      <c r="I12" s="184">
        <v>2.9550827423167848E-4</v>
      </c>
      <c r="J12" s="184">
        <v>2.9550827423167848E-3</v>
      </c>
      <c r="K12" s="184">
        <v>7.387706855791962E-5</v>
      </c>
      <c r="L12" s="97"/>
    </row>
    <row r="13" spans="1:12" x14ac:dyDescent="0.25">
      <c r="A13" s="147"/>
      <c r="B13" s="147"/>
      <c r="C13" s="43"/>
      <c r="D13" s="43"/>
      <c r="E13" s="43"/>
      <c r="F13" s="43"/>
      <c r="G13" s="43"/>
      <c r="H13" s="43"/>
      <c r="I13" s="43"/>
      <c r="J13" s="43"/>
      <c r="K13" s="43"/>
      <c r="L13" s="43"/>
    </row>
    <row r="14" spans="1:12" ht="15.75" x14ac:dyDescent="0.25">
      <c r="A14" s="154" t="s">
        <v>283</v>
      </c>
      <c r="B14" s="147"/>
      <c r="C14" s="43"/>
      <c r="D14" s="43"/>
      <c r="E14" s="43"/>
      <c r="F14" s="43"/>
      <c r="G14" s="43"/>
      <c r="H14" s="43"/>
      <c r="I14" s="43"/>
      <c r="J14" s="43"/>
      <c r="K14" s="43"/>
      <c r="L14" s="43"/>
    </row>
    <row r="15" spans="1:12" ht="3.75" customHeight="1" x14ac:dyDescent="0.25">
      <c r="A15" s="154"/>
      <c r="B15" s="147"/>
      <c r="C15" s="43"/>
      <c r="D15" s="43"/>
      <c r="E15" s="43"/>
      <c r="F15" s="43"/>
      <c r="G15" s="43"/>
      <c r="H15" s="43"/>
      <c r="I15" s="43"/>
      <c r="J15" s="43"/>
      <c r="K15" s="43"/>
      <c r="L15" s="43"/>
    </row>
    <row r="16" spans="1:12" x14ac:dyDescent="0.25">
      <c r="A16" s="155" t="s">
        <v>117</v>
      </c>
      <c r="B16" s="156"/>
      <c r="C16" s="1"/>
      <c r="D16" s="1"/>
      <c r="E16" s="1"/>
      <c r="F16" s="1"/>
      <c r="G16" s="1"/>
      <c r="H16" s="1"/>
      <c r="I16" s="1"/>
      <c r="J16" s="1"/>
      <c r="K16" s="1"/>
      <c r="L16" s="1"/>
    </row>
    <row r="17" spans="1:12" ht="45" x14ac:dyDescent="0.25">
      <c r="A17" s="150"/>
      <c r="B17" s="167" t="s">
        <v>1</v>
      </c>
      <c r="C17" s="62" t="s">
        <v>2</v>
      </c>
      <c r="D17" s="62" t="s">
        <v>3</v>
      </c>
      <c r="E17" s="62" t="s">
        <v>4</v>
      </c>
      <c r="F17" s="62" t="s">
        <v>5</v>
      </c>
      <c r="G17" s="62" t="s">
        <v>6</v>
      </c>
      <c r="H17" s="62" t="s">
        <v>7</v>
      </c>
      <c r="I17" s="62" t="s">
        <v>51</v>
      </c>
      <c r="J17" s="62" t="s">
        <v>8</v>
      </c>
      <c r="K17" s="62" t="s">
        <v>9</v>
      </c>
      <c r="L17" s="144" t="s">
        <v>10</v>
      </c>
    </row>
    <row r="18" spans="1:12" x14ac:dyDescent="0.25">
      <c r="A18" s="151" t="s">
        <v>10</v>
      </c>
      <c r="B18" s="157">
        <v>7.3053152567600002</v>
      </c>
      <c r="C18" s="52">
        <v>0.51527181673</v>
      </c>
      <c r="D18" s="52">
        <v>0.36310979917000002</v>
      </c>
      <c r="E18" s="52">
        <v>1.20261245587</v>
      </c>
      <c r="F18" s="52">
        <v>4.6067449295399996</v>
      </c>
      <c r="G18" s="52">
        <v>0.21940286552999999</v>
      </c>
      <c r="H18" s="52">
        <v>4.8866425505500004</v>
      </c>
      <c r="I18" s="52">
        <v>2.0910218460000001E-2</v>
      </c>
      <c r="J18" s="52">
        <v>0.18166113740000001</v>
      </c>
      <c r="K18" s="52">
        <v>1.7694596999999999E-4</v>
      </c>
      <c r="L18" s="53">
        <v>19.301847975979999</v>
      </c>
    </row>
    <row r="19" spans="1:12" x14ac:dyDescent="0.25">
      <c r="A19" s="153" t="s">
        <v>189</v>
      </c>
      <c r="B19" s="184">
        <v>0.3784775046332885</v>
      </c>
      <c r="C19" s="184">
        <v>2.6695465500050829E-2</v>
      </c>
      <c r="D19" s="184">
        <v>1.8812177964610877E-2</v>
      </c>
      <c r="E19" s="184">
        <v>6.2305560450304012E-2</v>
      </c>
      <c r="F19" s="184">
        <v>0.23866859459637332</v>
      </c>
      <c r="G19" s="184">
        <v>1.136693573605148E-2</v>
      </c>
      <c r="H19" s="184">
        <v>0.25316967352717401</v>
      </c>
      <c r="I19" s="184">
        <v>1.0833272796481209E-3</v>
      </c>
      <c r="J19" s="184">
        <v>9.4115930052949583E-3</v>
      </c>
      <c r="K19" s="184">
        <v>9.1673072039629946E-6</v>
      </c>
      <c r="L19" s="97"/>
    </row>
    <row r="20" spans="1:12" x14ac:dyDescent="0.25">
      <c r="A20" s="147"/>
      <c r="B20" s="147"/>
      <c r="C20" s="43"/>
      <c r="D20" s="43"/>
      <c r="E20" s="43"/>
      <c r="F20" s="43"/>
      <c r="G20" s="43"/>
      <c r="H20" s="43"/>
      <c r="I20" s="43"/>
      <c r="J20" s="43"/>
      <c r="K20" s="43"/>
      <c r="L20" s="43"/>
    </row>
    <row r="21" spans="1:12" ht="15.75" x14ac:dyDescent="0.25">
      <c r="A21" s="154" t="s">
        <v>284</v>
      </c>
      <c r="B21" s="147"/>
      <c r="C21" s="43"/>
      <c r="D21" s="43"/>
      <c r="E21" s="43"/>
      <c r="F21" s="43"/>
      <c r="G21" s="43"/>
      <c r="H21" s="43"/>
      <c r="I21" s="43"/>
      <c r="J21" s="43"/>
      <c r="K21" s="43"/>
      <c r="L21" s="43"/>
    </row>
    <row r="22" spans="1:12" ht="3.75" customHeight="1" x14ac:dyDescent="0.25">
      <c r="A22" s="154"/>
      <c r="B22" s="147"/>
      <c r="C22" s="43"/>
      <c r="D22" s="43"/>
      <c r="E22" s="43"/>
      <c r="F22" s="43"/>
      <c r="G22" s="43"/>
      <c r="H22" s="43"/>
      <c r="I22" s="43"/>
      <c r="J22" s="43"/>
      <c r="K22" s="43"/>
      <c r="L22" s="43"/>
    </row>
    <row r="23" spans="1:12" x14ac:dyDescent="0.25">
      <c r="A23" s="155" t="s">
        <v>118</v>
      </c>
      <c r="B23" s="156"/>
      <c r="C23" s="1"/>
      <c r="D23" s="1"/>
      <c r="E23" s="1"/>
      <c r="F23" s="1"/>
      <c r="G23" s="1"/>
      <c r="H23" s="1"/>
      <c r="I23" s="1"/>
      <c r="J23" s="1"/>
      <c r="K23" s="1"/>
      <c r="L23" s="1"/>
    </row>
    <row r="24" spans="1:12" x14ac:dyDescent="0.25">
      <c r="A24" s="147"/>
      <c r="B24" s="185"/>
      <c r="C24" s="186"/>
      <c r="D24" s="186"/>
      <c r="E24" s="186"/>
      <c r="F24" s="186"/>
      <c r="G24" s="186"/>
      <c r="H24" s="186"/>
      <c r="I24" s="43"/>
      <c r="J24" s="43"/>
      <c r="K24" s="43"/>
      <c r="L24" s="43"/>
    </row>
    <row r="25" spans="1:12" x14ac:dyDescent="0.25">
      <c r="A25" s="150"/>
      <c r="B25" s="167" t="s">
        <v>11</v>
      </c>
      <c r="C25" s="62" t="s">
        <v>12</v>
      </c>
      <c r="D25" s="62" t="s">
        <v>13</v>
      </c>
      <c r="E25" s="62" t="s">
        <v>14</v>
      </c>
      <c r="F25" s="62" t="s">
        <v>15</v>
      </c>
      <c r="G25" s="62" t="s">
        <v>16</v>
      </c>
      <c r="H25" s="144" t="s">
        <v>10</v>
      </c>
    </row>
    <row r="26" spans="1:12" x14ac:dyDescent="0.25">
      <c r="A26" s="151" t="s">
        <v>10</v>
      </c>
      <c r="B26" s="157">
        <v>7.8058961534500018</v>
      </c>
      <c r="C26" s="52">
        <v>2.2450824854999998</v>
      </c>
      <c r="D26" s="52">
        <v>3.8539096182199999</v>
      </c>
      <c r="E26" s="52">
        <v>2.8834832648300006</v>
      </c>
      <c r="F26" s="52">
        <v>1.59358001824</v>
      </c>
      <c r="G26" s="52">
        <v>0.91989643574000002</v>
      </c>
      <c r="H26" s="53">
        <v>19.301847975980003</v>
      </c>
    </row>
    <row r="27" spans="1:12" x14ac:dyDescent="0.25">
      <c r="A27" s="153" t="s">
        <v>189</v>
      </c>
      <c r="B27" s="184">
        <v>0.40441185544327019</v>
      </c>
      <c r="C27" s="184">
        <v>0.11631438027560215</v>
      </c>
      <c r="D27" s="184">
        <v>0.19966531821284472</v>
      </c>
      <c r="E27" s="184">
        <v>0.14938897396862327</v>
      </c>
      <c r="F27" s="184">
        <v>8.256100764150226E-2</v>
      </c>
      <c r="G27" s="184">
        <v>4.7658464458157385E-2</v>
      </c>
      <c r="H27" s="97"/>
    </row>
    <row r="28" spans="1:12" x14ac:dyDescent="0.25">
      <c r="A28" s="145"/>
      <c r="B28" s="145"/>
    </row>
    <row r="29" spans="1:12" x14ac:dyDescent="0.25">
      <c r="A29" s="145"/>
      <c r="B29" s="145"/>
      <c r="L29" s="104" t="s">
        <v>328</v>
      </c>
    </row>
  </sheetData>
  <hyperlinks>
    <hyperlink ref="L29" location="Contents!A1" display="To Frontpage"/>
  </hyperlinks>
  <printOptions horizontalCentered="1"/>
  <pageMargins left="0.19685039370078741" right="0.19685039370078741" top="0.74803149606299213" bottom="0.74803149606299213" header="0.31496062992125984" footer="0.31496062992125984"/>
  <pageSetup paperSize="9" scale="79" orientation="landscape" r:id="rId1"/>
  <headerFooter scaleWithDoc="0" alignWithMargins="0">
    <oddFooter>&amp;R&amp;8BRFkredit ECBC Label Template, 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16</vt:i4>
      </vt:variant>
      <vt:variant>
        <vt:lpstr>Navngivne områder</vt:lpstr>
      </vt:variant>
      <vt:variant>
        <vt:i4>16</vt:i4>
      </vt:variant>
    </vt:vector>
  </HeadingPairs>
  <TitlesOfParts>
    <vt:vector size="32" baseType="lpstr">
      <vt:lpstr>Introduction</vt:lpstr>
      <vt:lpstr>A. HTT General</vt:lpstr>
      <vt:lpstr>B1. HTT Mortgage Assets</vt:lpstr>
      <vt:lpstr>C. HTT Harmonised Glossary</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 Key Concepts</vt:lpstr>
      <vt:lpstr>X2 Key Concepts</vt:lpstr>
      <vt:lpstr>X3 - General explanation</vt:lpstr>
      <vt:lpstr>'A. HTT General'!Udskriftsområde</vt:lpstr>
      <vt:lpstr>'B1. HTT Mortgage Assets'!Udskriftsområde</vt:lpstr>
      <vt:lpstr>'C. HTT Harmonised Glossary'!Udskriftsområde</vt:lpstr>
      <vt:lpstr>Contents!Udskriftsområde</vt:lpstr>
      <vt:lpstr>Frontpage!Udskriftsområde</vt:lpstr>
      <vt:lpstr>'G1-G4 - Cover pool inform.'!Udskriftsområde</vt:lpstr>
      <vt:lpstr>Introduction!Udskriftsområde</vt:lpstr>
      <vt:lpstr>'Tabel A - General Issuer Detail'!Udskriftsområde</vt:lpstr>
      <vt:lpstr>'Table 1-3 - Lending'!Udskriftsområde</vt:lpstr>
      <vt:lpstr>'Table 4 - LTV'!Udskriftsområde</vt:lpstr>
      <vt:lpstr>'Table 5 - Region'!Udskriftsområde</vt:lpstr>
      <vt:lpstr>'Table 6-8 - Lending by loan'!Udskriftsområde</vt:lpstr>
      <vt:lpstr>'Table 9-13 - Lending'!Udskriftsområde</vt:lpstr>
      <vt:lpstr>'X1 Key Concepts'!Udskriftsområde</vt:lpstr>
      <vt:lpstr>'X2 Key Concepts'!Udskriftsområde</vt:lpstr>
      <vt:lpstr>'X3 - General explanation'!Udskriftsområde</vt:lpstr>
    </vt:vector>
  </TitlesOfParts>
  <Company>BRFkredit 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BRFkredit A/S</dc:creator>
  <cp:lastModifiedBy>Niels Platz Bertelsen</cp:lastModifiedBy>
  <cp:lastPrinted>2016-08-15T12:14:51Z</cp:lastPrinted>
  <dcterms:created xsi:type="dcterms:W3CDTF">2012-10-17T07:59:56Z</dcterms:created>
  <dcterms:modified xsi:type="dcterms:W3CDTF">2016-10-26T08:06:01Z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nr">
    <vt:lpwstr>D63666</vt:lpwstr>
  </property>
  <property fmtid="{D5CDD505-2E9C-101B-9397-08002B2CF9AE}" pid="3" name="til_navn">
    <vt:lpwstr> </vt:lpwstr>
  </property>
  <property fmtid="{D5CDD505-2E9C-101B-9397-08002B2CF9AE}" pid="4" name="til_adresse">
    <vt:lpwstr> </vt:lpwstr>
  </property>
  <property fmtid="{D5CDD505-2E9C-101B-9397-08002B2CF9AE}" pid="5" name="til_postnr">
    <vt:lpwstr> </vt:lpwstr>
  </property>
  <property fmtid="{D5CDD505-2E9C-101B-9397-08002B2CF9AE}" pid="6" name="til_by">
    <vt:lpwstr> </vt:lpwstr>
  </property>
  <property fmtid="{D5CDD505-2E9C-101B-9397-08002B2CF9AE}" pid="7" name="dato_udsendelse">
    <vt:lpwstr> </vt:lpwstr>
  </property>
  <property fmtid="{D5CDD505-2E9C-101B-9397-08002B2CF9AE}" pid="8" name="underskriver_navn">
    <vt:lpwstr> </vt:lpwstr>
  </property>
  <property fmtid="{D5CDD505-2E9C-101B-9397-08002B2CF9AE}" pid="9" name="underskriver_tlfdirekte">
    <vt:lpwstr> </vt:lpwstr>
  </property>
  <property fmtid="{D5CDD505-2E9C-101B-9397-08002B2CF9AE}" pid="10" name="underskriver_email">
    <vt:lpwstr> </vt:lpwstr>
  </property>
  <property fmtid="{D5CDD505-2E9C-101B-9397-08002B2CF9AE}" pid="11" name="att_navn">
    <vt:lpwstr> </vt:lpwstr>
  </property>
  <property fmtid="{D5CDD505-2E9C-101B-9397-08002B2CF9AE}" pid="12" name="ansvarlig_initialer">
    <vt:lpwstr> </vt:lpwstr>
  </property>
  <property fmtid="{D5CDD505-2E9C-101B-9397-08002B2CF9AE}" pid="13" name="dokumentstatus">
    <vt:lpwstr>Udkast</vt:lpwstr>
  </property>
  <property fmtid="{D5CDD505-2E9C-101B-9397-08002B2CF9AE}" pid="14" name="dokumenttitel">
    <vt:lpwstr>DK ECBC Label Template 2014 (12-12-2013)</vt:lpwstr>
  </property>
  <property fmtid="{D5CDD505-2E9C-101B-9397-08002B2CF9AE}" pid="15" name="referatnr">
    <vt:lpwstr> </vt:lpwstr>
  </property>
  <property fmtid="{D5CDD505-2E9C-101B-9397-08002B2CF9AE}" pid="16" name="ansvarlig_email">
    <vt:lpwstr> </vt:lpwstr>
  </property>
  <property fmtid="{D5CDD505-2E9C-101B-9397-08002B2CF9AE}" pid="17" name="ansvarlig_navn">
    <vt:lpwstr> </vt:lpwstr>
  </property>
  <property fmtid="{D5CDD505-2E9C-101B-9397-08002B2CF9AE}" pid="18" name="ansvarlig_tlfdirekte">
    <vt:lpwstr> </vt:lpwstr>
  </property>
  <property fmtid="{D5CDD505-2E9C-101B-9397-08002B2CF9AE}" pid="19" name="bilag_nr">
    <vt:lpwstr> </vt:lpwstr>
  </property>
  <property fmtid="{D5CDD505-2E9C-101B-9397-08002B2CF9AE}" pid="20" name="punkt_nr">
    <vt:lpwstr> </vt:lpwstr>
  </property>
  <property fmtid="{D5CDD505-2E9C-101B-9397-08002B2CF9AE}" pid="21" name="Udsendelsesdato">
    <vt:lpwstr> </vt:lpwstr>
  </property>
  <property fmtid="{D5CDD505-2E9C-101B-9397-08002B2CF9AE}" pid="22" name="dokumentsidstrettet">
    <vt:lpwstr>12-12-2013</vt:lpwstr>
  </property>
  <property fmtid="{D5CDD505-2E9C-101B-9397-08002B2CF9AE}" pid="23" name="dokumentversion">
    <vt:lpwstr>2.0</vt:lpwstr>
  </property>
  <property fmtid="{D5CDD505-2E9C-101B-9397-08002B2CF9AE}" pid="24" name="sagsnr">
    <vt:lpwstr>S2669</vt:lpwstr>
  </property>
  <property fmtid="{D5CDD505-2E9C-101B-9397-08002B2CF9AE}" pid="25" name="mødedato">
    <vt:lpwstr> </vt:lpwstr>
  </property>
  <property fmtid="{D5CDD505-2E9C-101B-9397-08002B2CF9AE}" pid="26" name="modetype">
    <vt:lpwstr> </vt:lpwstr>
  </property>
</Properties>
</file>