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enne_projektmappe" defaultThemeVersion="124226"/>
  <mc:AlternateContent xmlns:mc="http://schemas.openxmlformats.org/markup-compatibility/2006">
    <mc:Choice Requires="x15">
      <x15ac:absPath xmlns:x15ac="http://schemas.microsoft.com/office/spreadsheetml/2010/11/ac" url="F:\afd830\Rating &amp; IR\Green bonds\STT\Publicering\2022 Q3\"/>
    </mc:Choice>
  </mc:AlternateContent>
  <xr:revisionPtr revIDLastSave="0" documentId="13_ncr:1_{AFA9E50E-69B7-4758-8501-7EE156808AB2}" xr6:coauthVersionLast="47" xr6:coauthVersionMax="47" xr10:uidLastSave="{00000000-0000-0000-0000-000000000000}"/>
  <bookViews>
    <workbookView xWindow="28680" yWindow="-120" windowWidth="29040" windowHeight="15840" tabRatio="886" activeTab="1" xr2:uid="{00000000-000D-0000-FFFF-FFFF00000000}"/>
  </bookViews>
  <sheets>
    <sheet name="Sustainability" sheetId="23" r:id="rId1"/>
    <sheet name="Sustainability  - ISIN" sheetId="24" r:id="rId2"/>
    <sheet name="Disclaimer" sheetId="27" r:id="rId3"/>
  </sheets>
  <definedNames>
    <definedName name="_xlnm.Print_Area" localSheetId="2">Disclaimer!$A$1:$F$18</definedName>
    <definedName name="_xlnm.Print_Area" localSheetId="0">Sustainability!$A$1:$F$67</definedName>
    <definedName name="_xlnm.Print_Area" localSheetId="1">'Sustainability  - ISIN'!$A$1:$E$215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5" i="24" l="1"/>
  <c r="E215" i="24"/>
  <c r="D215" i="24"/>
  <c r="E64" i="23" l="1"/>
  <c r="D64" i="23" l="1"/>
  <c r="C14" i="23" l="1"/>
  <c r="E25" i="23" l="1"/>
  <c r="E18" i="23"/>
  <c r="E22" i="23"/>
  <c r="E16" i="23"/>
  <c r="E24" i="23"/>
  <c r="E19" i="23"/>
  <c r="E20" i="23"/>
  <c r="E21" i="23"/>
  <c r="E17" i="23"/>
  <c r="E23" i="23"/>
  <c r="E12" i="23"/>
  <c r="E13" i="23"/>
  <c r="E14" i="23"/>
  <c r="E11" i="23"/>
</calcChain>
</file>

<file path=xl/sharedStrings.xml><?xml version="1.0" encoding="utf-8"?>
<sst xmlns="http://schemas.openxmlformats.org/spreadsheetml/2006/main" count="298" uniqueCount="283">
  <si>
    <t>Other</t>
  </si>
  <si>
    <t>Total</t>
  </si>
  <si>
    <t>DKK</t>
  </si>
  <si>
    <t>A</t>
  </si>
  <si>
    <t>Reporting in Domestic Currency</t>
  </si>
  <si>
    <t>% Total Mortgages</t>
  </si>
  <si>
    <t>Residential</t>
  </si>
  <si>
    <t>Commercial</t>
  </si>
  <si>
    <t>o/w Owner-occupied homes</t>
  </si>
  <si>
    <t>o/w Holiday houses</t>
  </si>
  <si>
    <t>o/w Subsidised Housing</t>
  </si>
  <si>
    <t>o/w Cooperative Housing</t>
  </si>
  <si>
    <t>o/w Private rental</t>
  </si>
  <si>
    <t>o/w Manufacturing and Manual Industries</t>
  </si>
  <si>
    <t>o/w Office and Business</t>
  </si>
  <si>
    <t>o/w Agriculture</t>
  </si>
  <si>
    <t>o/w Social and cultural purposes</t>
  </si>
  <si>
    <t>o/w Other</t>
  </si>
  <si>
    <t>B</t>
  </si>
  <si>
    <t>C</t>
  </si>
  <si>
    <t>D</t>
  </si>
  <si>
    <t>E</t>
  </si>
  <si>
    <t>F</t>
  </si>
  <si>
    <t>G</t>
  </si>
  <si>
    <t>Mortgage Assets</t>
  </si>
  <si>
    <t>EPC score</t>
  </si>
  <si>
    <t>o/w Renewable energy production</t>
  </si>
  <si>
    <t>o/w Industrial production and agriculture</t>
  </si>
  <si>
    <t>o/w No energy consumption</t>
  </si>
  <si>
    <t>% Residential mortgages</t>
  </si>
  <si>
    <t>% Commercial mortgages</t>
  </si>
  <si>
    <t>o/w Not available</t>
  </si>
  <si>
    <t>Cut-off date</t>
  </si>
  <si>
    <t>jyskerealkredit.com</t>
  </si>
  <si>
    <t>Cover Pool / Capital Center</t>
  </si>
  <si>
    <t>Disclaimer</t>
  </si>
  <si>
    <t>Lending (mn)</t>
  </si>
  <si>
    <t>Link to website</t>
  </si>
  <si>
    <t>Jyske Realkredit Sustainable Transparency Template</t>
  </si>
  <si>
    <r>
      <t>Kg CO</t>
    </r>
    <r>
      <rPr>
        <vertAlign val="subscript"/>
        <sz val="11"/>
        <color rgb="FF000000"/>
        <rFont val="Jyske Sauna"/>
      </rPr>
      <t>2</t>
    </r>
    <r>
      <rPr>
        <sz val="11"/>
        <color rgb="FF000000"/>
        <rFont val="Jyske Sauna"/>
      </rPr>
      <t>/m</t>
    </r>
    <r>
      <rPr>
        <vertAlign val="superscript"/>
        <sz val="11"/>
        <color rgb="FF000000"/>
        <rFont val="Jyske Sauna"/>
      </rPr>
      <t>2</t>
    </r>
  </si>
  <si>
    <t xml:space="preserve"> Owner-occupied homes</t>
  </si>
  <si>
    <t>Subsidised Housing</t>
  </si>
  <si>
    <t>Cooperative Housing</t>
  </si>
  <si>
    <t>Private rental</t>
  </si>
  <si>
    <r>
      <t>Ton CO</t>
    </r>
    <r>
      <rPr>
        <b/>
        <vertAlign val="subscript"/>
        <sz val="11"/>
        <rFont val="Calibri"/>
        <family val="2"/>
        <scheme val="minor"/>
      </rPr>
      <t>2</t>
    </r>
  </si>
  <si>
    <t>Office, Business, Manufacturing and Manual Industries</t>
  </si>
  <si>
    <r>
      <t>Ton CO</t>
    </r>
    <r>
      <rPr>
        <b/>
        <vertAlign val="subscript"/>
        <sz val="11"/>
        <rFont val="Calibri"/>
        <family val="2"/>
        <scheme val="minor"/>
      </rPr>
      <t xml:space="preserve">2 </t>
    </r>
    <r>
      <rPr>
        <b/>
        <sz val="11"/>
        <rFont val="Calibri"/>
        <family val="2"/>
        <scheme val="minor"/>
      </rPr>
      <t>(LTV adjusted)</t>
    </r>
  </si>
  <si>
    <r>
      <t>CO</t>
    </r>
    <r>
      <rPr>
        <b/>
        <vertAlign val="subscript"/>
        <sz val="14"/>
        <color theme="0"/>
        <rFont val="Calibri"/>
        <family val="2"/>
        <scheme val="minor"/>
      </rPr>
      <t>2</t>
    </r>
    <r>
      <rPr>
        <b/>
        <sz val="14"/>
        <color theme="0"/>
        <rFont val="Calibri"/>
        <family val="2"/>
        <scheme val="minor"/>
      </rPr>
      <t>-emmisions</t>
    </r>
  </si>
  <si>
    <t>Sustainable Development Goals</t>
  </si>
  <si>
    <t>Table 4 - SDG</t>
  </si>
  <si>
    <r>
      <t>Table 3 - CO</t>
    </r>
    <r>
      <rPr>
        <b/>
        <i/>
        <vertAlign val="subscript"/>
        <sz val="11"/>
        <rFont val="Calibri"/>
        <family val="2"/>
        <scheme val="minor"/>
      </rPr>
      <t>2</t>
    </r>
    <r>
      <rPr>
        <b/>
        <i/>
        <sz val="11"/>
        <rFont val="Calibri"/>
        <family val="2"/>
        <scheme val="minor"/>
      </rPr>
      <t>-emmisions</t>
    </r>
  </si>
  <si>
    <t>Table 2 - EPC Property score</t>
  </si>
  <si>
    <t>Table 1 - Property Type</t>
  </si>
  <si>
    <t>Renevable energy</t>
  </si>
  <si>
    <t>SDG</t>
  </si>
  <si>
    <t>Green buildings</t>
  </si>
  <si>
    <t>Social housing</t>
  </si>
  <si>
    <t>7.2</t>
  </si>
  <si>
    <t>11.3</t>
  </si>
  <si>
    <t>7.3, 9.4</t>
  </si>
  <si>
    <t xml:space="preserve">EU taxonomy regulation: Technical screening criteria for objective for climate change mitigation  </t>
  </si>
  <si>
    <t>Table 5 - TSC</t>
  </si>
  <si>
    <t>Criteria</t>
  </si>
  <si>
    <t>Energy</t>
  </si>
  <si>
    <t>4.3</t>
  </si>
  <si>
    <t>Buildings</t>
  </si>
  <si>
    <t>7.1, 7.2, 7.7</t>
  </si>
  <si>
    <t>Note: Lending where the financed activity comply with the technical screening criteria for objective for climate change mitigation. Includes lending to private individuals as well as commercial clients (both NFRD and non-NFRD)</t>
  </si>
  <si>
    <t>Sustainability for covered bonds</t>
  </si>
  <si>
    <t>ISIN</t>
  </si>
  <si>
    <r>
      <t>Ton CO</t>
    </r>
    <r>
      <rPr>
        <b/>
        <vertAlign val="subscript"/>
        <sz val="11"/>
        <rFont val="Effra Semi Light"/>
        <family val="2"/>
      </rPr>
      <t>2</t>
    </r>
    <r>
      <rPr>
        <b/>
        <sz val="11"/>
        <rFont val="Effra Semi Light"/>
        <family val="2"/>
      </rPr>
      <t>e</t>
    </r>
    <r>
      <rPr>
        <b/>
        <vertAlign val="subscript"/>
        <sz val="11"/>
        <rFont val="Effra Semi Light"/>
        <family val="2"/>
      </rPr>
      <t xml:space="preserve"> </t>
    </r>
    <r>
      <rPr>
        <b/>
        <sz val="11"/>
        <rFont val="Effra Semi Light"/>
        <family val="2"/>
      </rPr>
      <t>/ DKKm</t>
    </r>
  </si>
  <si>
    <t>DK0009398380</t>
  </si>
  <si>
    <t>DK0009395956</t>
  </si>
  <si>
    <t>DK0009405425</t>
  </si>
  <si>
    <t>DK0009408601</t>
  </si>
  <si>
    <t>DK0009389637</t>
  </si>
  <si>
    <t>DK0009406233</t>
  </si>
  <si>
    <t>DK0009404378</t>
  </si>
  <si>
    <t>DK0009399008</t>
  </si>
  <si>
    <t>DK0009393316</t>
  </si>
  <si>
    <t>DK0009403131</t>
  </si>
  <si>
    <t>DK0009406746</t>
  </si>
  <si>
    <t>DK0009407397</t>
  </si>
  <si>
    <t>DK0009386534</t>
  </si>
  <si>
    <t>DK0009410185</t>
  </si>
  <si>
    <t>DK0009408015</t>
  </si>
  <si>
    <t>DK0009379919</t>
  </si>
  <si>
    <t>DK0009379240</t>
  </si>
  <si>
    <t>DK0009399438</t>
  </si>
  <si>
    <t>DK0009403727</t>
  </si>
  <si>
    <t>DK0009397739</t>
  </si>
  <si>
    <t>DK0009386617</t>
  </si>
  <si>
    <t>DK0009396681</t>
  </si>
  <si>
    <t>DK0009398620</t>
  </si>
  <si>
    <t>DK0009408791</t>
  </si>
  <si>
    <t>DK0009405508</t>
  </si>
  <si>
    <t>DK0009391377</t>
  </si>
  <si>
    <t>DK0009405185</t>
  </si>
  <si>
    <t>DK0009391534</t>
  </si>
  <si>
    <t>DK0009404535</t>
  </si>
  <si>
    <t>DK0009407470</t>
  </si>
  <si>
    <t>DK0009409419</t>
  </si>
  <si>
    <t>DK0009409179</t>
  </si>
  <si>
    <t>DK0009409252</t>
  </si>
  <si>
    <t>DK0009405938</t>
  </si>
  <si>
    <t>DK0009406076</t>
  </si>
  <si>
    <t>DK0009409096</t>
  </si>
  <si>
    <t>DK0009403560</t>
  </si>
  <si>
    <t>DK0009397069</t>
  </si>
  <si>
    <t>DK0009407124</t>
  </si>
  <si>
    <t>DK0009403644</t>
  </si>
  <si>
    <t>DK0009408288</t>
  </si>
  <si>
    <t>DK0009399941</t>
  </si>
  <si>
    <t>DK0009407207</t>
  </si>
  <si>
    <t>DK0009407983</t>
  </si>
  <si>
    <t>XS1669866300</t>
  </si>
  <si>
    <t>DK0009404618</t>
  </si>
  <si>
    <t>XS1435774903</t>
  </si>
  <si>
    <t>DK0009398547</t>
  </si>
  <si>
    <t>XS1961126775</t>
  </si>
  <si>
    <t>XS1514010310</t>
  </si>
  <si>
    <t>DK0009406829</t>
  </si>
  <si>
    <t>DK0009409922</t>
  </si>
  <si>
    <t>DK0009408528</t>
  </si>
  <si>
    <t>DK0009392854</t>
  </si>
  <si>
    <t>DK0009409336</t>
  </si>
  <si>
    <t>DK0009393746</t>
  </si>
  <si>
    <t>DK0009391104</t>
  </si>
  <si>
    <t>DK0009391294</t>
  </si>
  <si>
    <t>DK0009399867</t>
  </si>
  <si>
    <t>DK0009391021</t>
  </si>
  <si>
    <t>DK0009398976</t>
  </si>
  <si>
    <t>DK0009392425</t>
  </si>
  <si>
    <t>DK0009407041</t>
  </si>
  <si>
    <t>DK0009387938</t>
  </si>
  <si>
    <t>DK0009404451</t>
  </si>
  <si>
    <t>DK0009397499</t>
  </si>
  <si>
    <t>DK0009384323</t>
  </si>
  <si>
    <t>DK0009396764</t>
  </si>
  <si>
    <t>DK0009404295</t>
  </si>
  <si>
    <t>DK0009396921</t>
  </si>
  <si>
    <t>DK0009406316</t>
  </si>
  <si>
    <t>DK0009388076</t>
  </si>
  <si>
    <t>DK0009398893</t>
  </si>
  <si>
    <t>DK0009406159</t>
  </si>
  <si>
    <t>DK0009387854</t>
  </si>
  <si>
    <t>DK0009387698</t>
  </si>
  <si>
    <t>DK0009366346</t>
  </si>
  <si>
    <t>DK0009366429</t>
  </si>
  <si>
    <t>DK0009366502</t>
  </si>
  <si>
    <t>DK0009366692</t>
  </si>
  <si>
    <t>DK0009366775</t>
  </si>
  <si>
    <t>DK0009366858</t>
  </si>
  <si>
    <t>DK0009369282</t>
  </si>
  <si>
    <t>DK0009369365</t>
  </si>
  <si>
    <t>DK0009371189</t>
  </si>
  <si>
    <t>DK0009372070</t>
  </si>
  <si>
    <t>DK0009373474</t>
  </si>
  <si>
    <t>DK0009374365</t>
  </si>
  <si>
    <t>DK0009374795</t>
  </si>
  <si>
    <t>DK0009374878</t>
  </si>
  <si>
    <t>DK0009376493</t>
  </si>
  <si>
    <t>DK0009376659</t>
  </si>
  <si>
    <t>DK0009381733</t>
  </si>
  <si>
    <t>DK0009386450</t>
  </si>
  <si>
    <t>DK0009388746</t>
  </si>
  <si>
    <t>DK0009388829</t>
  </si>
  <si>
    <t>DK0009392268</t>
  </si>
  <si>
    <t>DK0009393662</t>
  </si>
  <si>
    <t>DK0009405771</t>
  </si>
  <si>
    <t>DK0009406662</t>
  </si>
  <si>
    <t>DK0009407710</t>
  </si>
  <si>
    <t>DK0009408361</t>
  </si>
  <si>
    <t>DK0009410268</t>
  </si>
  <si>
    <t>DK0009407553</t>
  </si>
  <si>
    <t>DK0009381303</t>
  </si>
  <si>
    <t>DK0009405854</t>
  </si>
  <si>
    <t>DK0009388159</t>
  </si>
  <si>
    <t>DK0009404022</t>
  </si>
  <si>
    <t>DK0009393902</t>
  </si>
  <si>
    <t>DK0009399198</t>
  </si>
  <si>
    <t>DK0009392771</t>
  </si>
  <si>
    <t>DK0009383515</t>
  </si>
  <si>
    <t>DK0009392698</t>
  </si>
  <si>
    <t>DK0009377970</t>
  </si>
  <si>
    <t>DK0009382707</t>
  </si>
  <si>
    <t>DK0009382624</t>
  </si>
  <si>
    <t>DK0009392342</t>
  </si>
  <si>
    <t>DK0009405698</t>
  </si>
  <si>
    <t>DK0009379406</t>
  </si>
  <si>
    <t>DK0009377707</t>
  </si>
  <si>
    <t>DK0009381220</t>
  </si>
  <si>
    <t>DK0009397812</t>
  </si>
  <si>
    <t>DK0009381147</t>
  </si>
  <si>
    <t>DK0009381493</t>
  </si>
  <si>
    <t>DK0009408874</t>
  </si>
  <si>
    <t>DK0009403800</t>
  </si>
  <si>
    <t>DK0009367070</t>
  </si>
  <si>
    <t>DK0009368987</t>
  </si>
  <si>
    <t>DK0009376816</t>
  </si>
  <si>
    <t>DK0009377624</t>
  </si>
  <si>
    <t>DK0009366932</t>
  </si>
  <si>
    <t>DK0009399784</t>
  </si>
  <si>
    <t>DK0009381576</t>
  </si>
  <si>
    <t>DK0009387771</t>
  </si>
  <si>
    <t>DK0009379679</t>
  </si>
  <si>
    <t>DK0009376733</t>
  </si>
  <si>
    <t>DK0009377897</t>
  </si>
  <si>
    <t>DK0009408957</t>
  </si>
  <si>
    <t>DK0009403990</t>
  </si>
  <si>
    <t>DK0009405342</t>
  </si>
  <si>
    <t>DK0009406902</t>
  </si>
  <si>
    <t>DK0009395527</t>
  </si>
  <si>
    <t>DK0009397143</t>
  </si>
  <si>
    <t>DK0009404964</t>
  </si>
  <si>
    <t>DK0009399511</t>
  </si>
  <si>
    <t>DK0009395444</t>
  </si>
  <si>
    <t>DK0009350506</t>
  </si>
  <si>
    <t>DK0009395360</t>
  </si>
  <si>
    <t>DK0009394983</t>
  </si>
  <si>
    <t>DK0009395014</t>
  </si>
  <si>
    <t>DK0009395287</t>
  </si>
  <si>
    <t>DK0009349094</t>
  </si>
  <si>
    <t>DK0009335036</t>
  </si>
  <si>
    <t>DK0009349177</t>
  </si>
  <si>
    <t>DK0009343139</t>
  </si>
  <si>
    <t>DK0009397572</t>
  </si>
  <si>
    <t>DK0009361974</t>
  </si>
  <si>
    <t>DK0009361628</t>
  </si>
  <si>
    <t>DK0009361701</t>
  </si>
  <si>
    <t>DK0009344020</t>
  </si>
  <si>
    <t>DK0009360737</t>
  </si>
  <si>
    <t>DK0009361032</t>
  </si>
  <si>
    <t>DK0007800304</t>
  </si>
  <si>
    <t>DK0009321598</t>
  </si>
  <si>
    <t>DK0007801625</t>
  </si>
  <si>
    <t>DK0009324501</t>
  </si>
  <si>
    <t>DK0009343725</t>
  </si>
  <si>
    <t>DK0009328924</t>
  </si>
  <si>
    <t>DK0007802516</t>
  </si>
  <si>
    <t>DK0009344293</t>
  </si>
  <si>
    <t>DK0009335622</t>
  </si>
  <si>
    <t>DK0009344459</t>
  </si>
  <si>
    <t>DK0007800817</t>
  </si>
  <si>
    <t>DK0009342248</t>
  </si>
  <si>
    <t>DK0007800734</t>
  </si>
  <si>
    <t>DK0009360653</t>
  </si>
  <si>
    <t>DK0009344962</t>
  </si>
  <si>
    <t>DK0007801468</t>
  </si>
  <si>
    <t>DK0007800148</t>
  </si>
  <si>
    <t>DK0009331043</t>
  </si>
  <si>
    <t>DK0007802003</t>
  </si>
  <si>
    <t>DK0009334575</t>
  </si>
  <si>
    <t>DK0009358830</t>
  </si>
  <si>
    <t>DK0009358244</t>
  </si>
  <si>
    <t>DK0009351587</t>
  </si>
  <si>
    <t>DK0009351314</t>
  </si>
  <si>
    <t>DK0009348369</t>
  </si>
  <si>
    <t>DK0009348799</t>
  </si>
  <si>
    <t>DK0009352205</t>
  </si>
  <si>
    <t>DK0009347395</t>
  </si>
  <si>
    <t>DK0009333924</t>
  </si>
  <si>
    <t>DK0009330821</t>
  </si>
  <si>
    <t>DK0009333171</t>
  </si>
  <si>
    <t>DK0009350423</t>
  </si>
  <si>
    <t>DK0009331555</t>
  </si>
  <si>
    <t>DK0009361388</t>
  </si>
  <si>
    <t>DK0009364721</t>
  </si>
  <si>
    <t>DK0009361891</t>
  </si>
  <si>
    <t>DK0009360307</t>
  </si>
  <si>
    <t>DK0009363160</t>
  </si>
  <si>
    <t>DK0009356628</t>
  </si>
  <si>
    <t>DK0009359804</t>
  </si>
  <si>
    <t>DK0009356388</t>
  </si>
  <si>
    <t>DK0009361461</t>
  </si>
  <si>
    <t>DK0009351827</t>
  </si>
  <si>
    <t>DK0009356545</t>
  </si>
  <si>
    <t>DK0009360570</t>
  </si>
  <si>
    <t>DK0009360497</t>
  </si>
  <si>
    <t>DK0009347205</t>
  </si>
  <si>
    <t>% Social housing</t>
  </si>
  <si>
    <r>
      <t xml:space="preserve">The information in this material (hereinafter the </t>
    </r>
    <r>
      <rPr>
        <sz val="12"/>
        <color theme="1"/>
        <rFont val="Effra Semi Light"/>
        <family val="2"/>
      </rPr>
      <t>“</t>
    </r>
    <r>
      <rPr>
        <sz val="11"/>
        <color theme="1"/>
        <rFont val="Effra Semi Light"/>
        <family val="2"/>
      </rPr>
      <t>Information</t>
    </r>
    <r>
      <rPr>
        <sz val="12"/>
        <color theme="1"/>
        <rFont val="Effra Semi Light"/>
        <family val="2"/>
      </rPr>
      <t>”</t>
    </r>
    <r>
      <rPr>
        <sz val="11"/>
        <color theme="1"/>
        <rFont val="Effra Semi Light"/>
        <family val="2"/>
      </rPr>
      <t xml:space="preserve">) has been compiled by Jyske Realkredit A/S (hereinafter </t>
    </r>
    <r>
      <rPr>
        <sz val="12"/>
        <color theme="1"/>
        <rFont val="Effra Semi Light"/>
        <family val="2"/>
      </rPr>
      <t>“</t>
    </r>
    <r>
      <rPr>
        <sz val="11"/>
        <color theme="1"/>
        <rFont val="Effra Semi Light"/>
        <family val="2"/>
      </rPr>
      <t>Jyske Realkredit</t>
    </r>
    <r>
      <rPr>
        <sz val="12"/>
        <color theme="1"/>
        <rFont val="Effra Semi Light"/>
        <family val="2"/>
      </rPr>
      <t>”</t>
    </r>
    <r>
      <rPr>
        <sz val="11"/>
        <color theme="1"/>
        <rFont val="Effra Semi Light"/>
        <family val="2"/>
      </rPr>
      <t>) for informational purposes only. The Information is solely based on information accessible to the public. The Information is believed to be reliable. However, Jyske Realkredit does not guarantee the timeliness, sequence, accuracy, correctness, adequacy, or completeness of the Information or opinions contained therein. The Information does not constitute an offer to sell or the solicitation of an offer to buy any securities mentioned in the Information. Jyske Realkredit makes no representation and gives no advice concerning the appropriate legal treatment, regulatory treatment, accounting treatment or possible tax consequences in connection with an investment in securities mentioned in the Information. Before proceeding with any such investment, investors should determine, without reliance upon Jyske Realkredit, the economic risk and merits, as well as the legal, tax, regulatory and accounting characteristics and consequences, of such an investment and that investors are able to assume these risks. Investors should conduct their own analysis, using such assumptions as they deem appropriate in making an investment decision. Jyske Realkredit does not accept any liability for any loss, howsoever arising, directly or indirectly from the issue of the Information or its contents including transactions made based on information therein. Jyske Realkredit and/or other companies of the Jyske Realkredit Group are financial institutions that trade in securities. Any company in the Jyske Realkredit Group may buy, sell or hold positions in the securities mentioned in the Information, just as these companies may be involved in activities involving companies mentioned herein. The Information is being directed at you solely in your capacity as a relevant person for your information and may not be reproduced or redistributed or passed on to any other person or published in whole or in part, for any purpose, without the prior written consent of Jyske Realkredit. Relevant persons are persons who have professional experience in matters relating to investments in securities mentioned in the Information and to whom the Information may be lawfully communicated. The Information may not be acted on or relied on by persons who are not relevant persons.</t>
    </r>
  </si>
  <si>
    <t>% 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</si>
</sst>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_ * #,##0.0_ ;_ * \-#,##0.0_ ;_ * &quot;-&quot;??_ ;_ @_ "/>
    <numFmt numFmtId="168" formatCode="_ * #,##0_ ;_ * \-#,##0_ ;_ * &quot;-&quot;??_ ;_ @_ "/>
  </numFmts>
  <fonts count="32"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name val="Calibri"/>
      <family val="2"/>
      <scheme val="minor"/>
    </font>
    <font>
      <b/>
      <i/>
      <sz val="11"/>
      <name val="Calibri"/>
      <family val="2"/>
      <scheme val="minor"/>
    </font>
    <font>
      <b/>
      <sz val="11"/>
      <name val="Calibri"/>
      <family val="2"/>
      <scheme val="minor"/>
    </font>
    <font>
      <u/>
      <sz val="11"/>
      <color theme="10"/>
      <name val="Calibri"/>
      <family val="2"/>
      <scheme val="minor"/>
    </font>
    <font>
      <b/>
      <sz val="14"/>
      <color theme="0"/>
      <name val="Calibri"/>
      <family val="2"/>
      <scheme val="minor"/>
    </font>
    <font>
      <b/>
      <u/>
      <sz val="11"/>
      <name val="Calibri"/>
      <family val="2"/>
      <scheme val="minor"/>
    </font>
    <font>
      <sz val="10"/>
      <color theme="1"/>
      <name val="Arial"/>
      <family val="2"/>
    </font>
    <font>
      <b/>
      <sz val="24"/>
      <color theme="9" tint="-0.249977111117893"/>
      <name val="Calibri"/>
      <family val="2"/>
      <scheme val="minor"/>
    </font>
    <font>
      <sz val="11"/>
      <color theme="1"/>
      <name val="Times New Roman"/>
      <family val="1"/>
    </font>
    <font>
      <b/>
      <vertAlign val="subscript"/>
      <sz val="14"/>
      <color theme="0"/>
      <name val="Calibri"/>
      <family val="2"/>
      <scheme val="minor"/>
    </font>
    <font>
      <b/>
      <i/>
      <vertAlign val="subscript"/>
      <sz val="11"/>
      <name val="Calibri"/>
      <family val="2"/>
      <scheme val="minor"/>
    </font>
    <font>
      <sz val="11"/>
      <color rgb="FF000000"/>
      <name val="Jyske Sauna"/>
    </font>
    <font>
      <vertAlign val="subscript"/>
      <sz val="11"/>
      <color rgb="FF000000"/>
      <name val="Jyske Sauna"/>
    </font>
    <font>
      <vertAlign val="superscript"/>
      <sz val="11"/>
      <color rgb="FF000000"/>
      <name val="Jyske Sauna"/>
    </font>
    <font>
      <b/>
      <vertAlign val="subscript"/>
      <sz val="11"/>
      <name val="Calibri"/>
      <family val="2"/>
      <scheme val="minor"/>
    </font>
    <font>
      <sz val="11"/>
      <color theme="1"/>
      <name val="Effra Semi Light"/>
      <family val="2"/>
    </font>
    <font>
      <b/>
      <sz val="24"/>
      <color theme="9" tint="-0.249977111117893"/>
      <name val="Effra Semi Light"/>
      <family val="2"/>
    </font>
    <font>
      <b/>
      <sz val="14"/>
      <color theme="0"/>
      <name val="Effra Semi Light"/>
      <family val="2"/>
    </font>
    <font>
      <b/>
      <u/>
      <sz val="11"/>
      <name val="Effra Semi Light"/>
      <family val="2"/>
    </font>
    <font>
      <b/>
      <sz val="11"/>
      <name val="Effra Semi Light"/>
      <family val="2"/>
    </font>
    <font>
      <b/>
      <vertAlign val="subscript"/>
      <sz val="11"/>
      <name val="Effra Semi Light"/>
      <family val="2"/>
    </font>
    <font>
      <sz val="11"/>
      <name val="Effra Semi Light"/>
      <family val="2"/>
    </font>
    <font>
      <sz val="10"/>
      <color theme="1"/>
      <name val="Effra Semi Light"/>
      <family val="2"/>
    </font>
    <font>
      <sz val="20"/>
      <color theme="1"/>
      <name val="Effra Semi Light"/>
      <family val="2"/>
    </font>
    <font>
      <sz val="20"/>
      <color indexed="8"/>
      <name val="Effra Semi Light"/>
      <family val="2"/>
    </font>
    <font>
      <sz val="12"/>
      <color theme="1"/>
      <name val="Effra Semi Light"/>
      <family val="2"/>
    </font>
  </fonts>
  <fills count="4">
    <fill>
      <patternFill patternType="none"/>
    </fill>
    <fill>
      <patternFill patternType="gray125"/>
    </fill>
    <fill>
      <patternFill patternType="solid">
        <fgColor rgb="FF00B050"/>
        <bgColor indexed="64"/>
      </patternFill>
    </fill>
    <fill>
      <patternFill patternType="solid">
        <fgColor rgb="FF92D050"/>
        <bgColor indexed="64"/>
      </patternFill>
    </fill>
  </fills>
  <borders count="2">
    <border>
      <left/>
      <right/>
      <top/>
      <bottom/>
      <diagonal/>
    </border>
    <border>
      <left style="medium">
        <color rgb="FF00B050"/>
      </left>
      <right style="medium">
        <color rgb="FF00B050"/>
      </right>
      <top style="medium">
        <color rgb="FF00B050"/>
      </top>
      <bottom style="medium">
        <color rgb="FF00B050"/>
      </bottom>
      <diagonal/>
    </border>
  </borders>
  <cellStyleXfs count="12">
    <xf numFmtId="0" fontId="0" fillId="0" borderId="0"/>
    <xf numFmtId="9" fontId="1" fillId="0" borderId="0" applyFont="0" applyFill="0" applyBorder="0" applyAlignment="0" applyProtection="0"/>
    <xf numFmtId="0" fontId="4" fillId="0" borderId="0"/>
    <xf numFmtId="0" fontId="5" fillId="0" borderId="0"/>
    <xf numFmtId="0" fontId="9" fillId="0" borderId="0" applyNumberForma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4" fillId="0" borderId="0"/>
    <xf numFmtId="0" fontId="1" fillId="0" borderId="0"/>
    <xf numFmtId="0" fontId="4" fillId="0" borderId="0">
      <alignment horizontal="left" wrapText="1"/>
    </xf>
    <xf numFmtId="164" fontId="1" fillId="0" borderId="0" applyFont="0" applyFill="0" applyBorder="0" applyAlignment="0" applyProtection="0"/>
  </cellStyleXfs>
  <cellXfs count="79">
    <xf numFmtId="0" fontId="0" fillId="0" borderId="0" xfId="0"/>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165" fontId="6" fillId="0" borderId="0" xfId="1" applyNumberFormat="1" applyFont="1" applyFill="1" applyBorder="1" applyAlignment="1">
      <alignment horizontal="center" vertical="center" wrapText="1"/>
    </xf>
    <xf numFmtId="10" fontId="6" fillId="0" borderId="0" xfId="0" quotePrefix="1"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165" fontId="6" fillId="0" borderId="0" xfId="0" quotePrefix="1" applyNumberFormat="1" applyFont="1" applyFill="1" applyBorder="1" applyAlignment="1">
      <alignment horizontal="center" vertical="center" wrapText="1"/>
    </xf>
    <xf numFmtId="165" fontId="6" fillId="0" borderId="0" xfId="1" quotePrefix="1"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0" fontId="12"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4" fontId="0" fillId="0" borderId="0" xfId="11" applyFont="1" applyFill="1" applyBorder="1" applyAlignment="1">
      <alignment horizontal="center" vertical="center" wrapText="1"/>
    </xf>
    <xf numFmtId="3" fontId="6" fillId="0" borderId="0" xfId="0" quotePrefix="1" applyNumberFormat="1" applyFont="1" applyAlignment="1">
      <alignment horizontal="center" vertical="center" wrapText="1"/>
    </xf>
    <xf numFmtId="166" fontId="6" fillId="0" borderId="0" xfId="0" applyNumberFormat="1" applyFont="1" applyAlignment="1">
      <alignment horizontal="center" vertical="center" wrapText="1"/>
    </xf>
    <xf numFmtId="0" fontId="14" fillId="0" borderId="0" xfId="0" applyFont="1" applyAlignment="1">
      <alignment horizontal="left" vertical="top" wrapText="1"/>
    </xf>
    <xf numFmtId="0" fontId="12" fillId="0" borderId="0" xfId="0" applyFont="1" applyAlignment="1">
      <alignment horizontal="center" vertical="center" wrapText="1"/>
    </xf>
    <xf numFmtId="0" fontId="6" fillId="0" borderId="0" xfId="0" applyFont="1" applyAlignment="1">
      <alignment horizontal="right" vertical="center" wrapText="1"/>
    </xf>
    <xf numFmtId="0" fontId="0" fillId="0" borderId="0" xfId="0"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wrapText="1"/>
    </xf>
    <xf numFmtId="0" fontId="0" fillId="2" borderId="0" xfId="0" applyFill="1" applyAlignment="1">
      <alignment horizontal="center" vertical="center" wrapText="1"/>
    </xf>
    <xf numFmtId="0" fontId="8" fillId="3" borderId="0" xfId="0" applyFont="1" applyFill="1" applyAlignment="1">
      <alignment horizontal="center" vertical="center" wrapText="1"/>
    </xf>
    <xf numFmtId="0" fontId="7" fillId="3" borderId="0" xfId="0" applyFont="1" applyFill="1" applyAlignment="1">
      <alignment horizontal="center" vertical="center" wrapText="1"/>
    </xf>
    <xf numFmtId="0" fontId="2" fillId="3" borderId="0" xfId="0" applyFont="1" applyFill="1" applyAlignment="1">
      <alignment horizontal="center" vertical="center" wrapText="1"/>
    </xf>
    <xf numFmtId="3" fontId="6" fillId="0" borderId="0" xfId="0" quotePrefix="1" applyNumberFormat="1" applyFont="1" applyAlignment="1">
      <alignment horizontal="right" vertical="center" wrapText="1"/>
    </xf>
    <xf numFmtId="165" fontId="6" fillId="0" borderId="0" xfId="0" quotePrefix="1" applyNumberFormat="1" applyFont="1" applyAlignment="1">
      <alignment horizontal="center" vertical="center" wrapText="1"/>
    </xf>
    <xf numFmtId="0" fontId="6" fillId="0" borderId="0" xfId="0" applyFont="1" applyAlignment="1">
      <alignment horizontal="center" vertical="center" wrapText="1"/>
    </xf>
    <xf numFmtId="3" fontId="14" fillId="0" borderId="0" xfId="0" applyNumberFormat="1" applyFont="1" applyAlignment="1">
      <alignment horizontal="left" vertical="top" wrapText="1"/>
    </xf>
    <xf numFmtId="167" fontId="12" fillId="0" borderId="0" xfId="11" applyNumberFormat="1" applyFont="1" applyFill="1" applyBorder="1" applyAlignment="1">
      <alignment horizontal="center" vertical="center" wrapText="1"/>
    </xf>
    <xf numFmtId="0" fontId="14" fillId="0" borderId="0" xfId="0" applyFont="1" applyAlignment="1">
      <alignment horizontal="left" vertical="top" wrapText="1"/>
    </xf>
    <xf numFmtId="3" fontId="6" fillId="0" borderId="0" xfId="0" applyNumberFormat="1" applyFont="1" applyFill="1" applyBorder="1" applyAlignment="1">
      <alignment horizontal="center" vertical="center" wrapText="1"/>
    </xf>
    <xf numFmtId="0" fontId="10" fillId="2" borderId="0" xfId="0" applyFont="1" applyFill="1" applyAlignment="1">
      <alignment vertical="center" wrapText="1"/>
    </xf>
    <xf numFmtId="168" fontId="12" fillId="0" borderId="0" xfId="11" applyNumberFormat="1" applyFont="1" applyFill="1" applyBorder="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xf>
    <xf numFmtId="0" fontId="23" fillId="2" borderId="0" xfId="0" applyFont="1" applyFill="1" applyAlignment="1">
      <alignment horizontal="center" vertical="center" wrapText="1"/>
    </xf>
    <xf numFmtId="0" fontId="24" fillId="2" borderId="0" xfId="0" applyFont="1" applyFill="1" applyAlignment="1">
      <alignment horizontal="center" vertical="center" wrapText="1"/>
    </xf>
    <xf numFmtId="0" fontId="21" fillId="2" borderId="0" xfId="0" applyFont="1" applyFill="1" applyAlignment="1">
      <alignment horizontal="center" vertical="center" wrapText="1"/>
    </xf>
    <xf numFmtId="0" fontId="25" fillId="3" borderId="0" xfId="0" applyFont="1" applyFill="1" applyAlignment="1">
      <alignment horizontal="center" vertical="center" wrapText="1"/>
    </xf>
    <xf numFmtId="2" fontId="27" fillId="0" borderId="0" xfId="0" applyNumberFormat="1" applyFont="1" applyAlignment="1">
      <alignment horizontal="center" vertical="center" wrapText="1"/>
    </xf>
    <xf numFmtId="165" fontId="27" fillId="0" borderId="0" xfId="1" quotePrefix="1" applyNumberFormat="1" applyFont="1" applyFill="1" applyBorder="1" applyAlignment="1">
      <alignment horizontal="center" vertical="center" wrapText="1"/>
    </xf>
    <xf numFmtId="165" fontId="21" fillId="0"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28" fillId="0" borderId="0" xfId="0" applyFont="1" applyAlignment="1">
      <alignment horizontal="center" vertical="center" wrapText="1"/>
    </xf>
    <xf numFmtId="165" fontId="27" fillId="0" borderId="0" xfId="1" quotePrefix="1" applyNumberFormat="1" applyFont="1" applyAlignment="1">
      <alignment horizontal="center" vertical="center" wrapText="1"/>
    </xf>
    <xf numFmtId="0" fontId="27" fillId="0" borderId="0" xfId="0" applyFont="1" applyAlignment="1">
      <alignment horizontal="right" vertical="center" wrapText="1"/>
    </xf>
    <xf numFmtId="0" fontId="27" fillId="0" borderId="0" xfId="0" applyFont="1" applyAlignment="1">
      <alignment horizontal="center" vertical="center" wrapText="1"/>
    </xf>
    <xf numFmtId="165" fontId="27" fillId="0" borderId="0" xfId="1" applyNumberFormat="1" applyFont="1" applyAlignment="1">
      <alignment horizontal="center" vertical="center" wrapText="1"/>
    </xf>
    <xf numFmtId="165" fontId="21" fillId="0" borderId="0" xfId="1" applyNumberFormat="1" applyFont="1" applyAlignment="1">
      <alignment horizontal="center" vertical="center" wrapText="1"/>
    </xf>
    <xf numFmtId="4" fontId="27" fillId="0" borderId="0" xfId="0" applyNumberFormat="1" applyFont="1" applyAlignment="1">
      <alignment horizontal="center" vertical="center" wrapText="1"/>
    </xf>
    <xf numFmtId="4" fontId="28" fillId="0" borderId="0" xfId="0" applyNumberFormat="1" applyFont="1" applyAlignment="1">
      <alignment horizontal="center" vertical="center" wrapText="1"/>
    </xf>
    <xf numFmtId="4" fontId="27" fillId="0" borderId="0" xfId="0" quotePrefix="1" applyNumberFormat="1" applyFont="1" applyAlignment="1">
      <alignment horizontal="center" vertical="center" wrapText="1"/>
    </xf>
    <xf numFmtId="0" fontId="21" fillId="0" borderId="0" xfId="0" applyFont="1"/>
    <xf numFmtId="0" fontId="21" fillId="0" borderId="0" xfId="0" applyFont="1" applyAlignment="1">
      <alignment horizontal="center"/>
    </xf>
    <xf numFmtId="0" fontId="30" fillId="0" borderId="0" xfId="0" applyFont="1" applyBorder="1" applyAlignment="1">
      <alignment horizontal="left" vertical="center"/>
    </xf>
    <xf numFmtId="0" fontId="29" fillId="0" borderId="0" xfId="0" applyFont="1" applyAlignment="1">
      <alignment horizontal="left" vertical="center"/>
    </xf>
    <xf numFmtId="0" fontId="13" fillId="0" borderId="0" xfId="0" applyFont="1" applyAlignment="1">
      <alignment horizontal="center" vertical="center"/>
    </xf>
    <xf numFmtId="3" fontId="27" fillId="0" borderId="0" xfId="0" quotePrefix="1" applyNumberFormat="1" applyFont="1" applyAlignment="1">
      <alignment horizontal="right" vertical="center" wrapText="1"/>
    </xf>
    <xf numFmtId="3" fontId="27" fillId="0" borderId="0" xfId="0" quotePrefix="1" applyNumberFormat="1" applyFont="1" applyAlignment="1">
      <alignment horizontal="center" vertical="center" wrapText="1"/>
    </xf>
    <xf numFmtId="165" fontId="27" fillId="0" borderId="0" xfId="0" quotePrefix="1" applyNumberFormat="1" applyFont="1" applyAlignment="1">
      <alignment horizontal="center" vertical="center" wrapText="1"/>
    </xf>
    <xf numFmtId="0" fontId="21" fillId="0" borderId="0" xfId="0" applyFont="1" applyAlignment="1">
      <alignment horizontal="left" vertical="top" wrapText="1"/>
    </xf>
    <xf numFmtId="0" fontId="25" fillId="0" borderId="0" xfId="0" applyFont="1" applyAlignment="1">
      <alignment horizontal="left" vertical="center" wrapText="1"/>
    </xf>
    <xf numFmtId="166" fontId="27" fillId="0" borderId="0" xfId="0" applyNumberFormat="1" applyFont="1" applyAlignment="1">
      <alignment horizontal="center" vertical="center" wrapText="1"/>
    </xf>
    <xf numFmtId="3" fontId="6" fillId="0" borderId="0" xfId="0" quotePrefix="1" applyNumberFormat="1" applyFont="1" applyAlignment="1">
      <alignment horizontal="left" vertical="center" wrapText="1"/>
    </xf>
    <xf numFmtId="0" fontId="21" fillId="0" borderId="0" xfId="0" applyFont="1" applyAlignment="1">
      <alignment horizontal="left" vertical="top" wrapText="1"/>
    </xf>
  </cellXfs>
  <cellStyles count="12">
    <cellStyle name="Comma 2" xfId="5" xr:uid="{00000000-0005-0000-0000-000000000000}"/>
    <cellStyle name="Hyperlink 2" xfId="6" xr:uid="{00000000-0005-0000-0000-000001000000}"/>
    <cellStyle name="Komma" xfId="11" builtinId="3"/>
    <cellStyle name="Link 2" xfId="4" xr:uid="{00000000-0005-0000-0000-000003000000}"/>
    <cellStyle name="Normal" xfId="0" builtinId="0"/>
    <cellStyle name="Normal 2" xfId="2" xr:uid="{00000000-0005-0000-0000-000005000000}"/>
    <cellStyle name="Normal 3" xfId="7" xr:uid="{00000000-0005-0000-0000-000006000000}"/>
    <cellStyle name="Normal 4" xfId="8" xr:uid="{00000000-0005-0000-0000-000007000000}"/>
    <cellStyle name="Normal 5" xfId="9" xr:uid="{00000000-0005-0000-0000-000008000000}"/>
    <cellStyle name="Normal 7" xfId="3" xr:uid="{00000000-0005-0000-0000-000009000000}"/>
    <cellStyle name="Procent" xfId="1" builtinId="5"/>
    <cellStyle name="Standard 3"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68036</xdr:colOff>
      <xdr:row>0</xdr:row>
      <xdr:rowOff>111577</xdr:rowOff>
    </xdr:from>
    <xdr:to>
      <xdr:col>5</xdr:col>
      <xdr:colOff>1831523</xdr:colOff>
      <xdr:row>0</xdr:row>
      <xdr:rowOff>537446</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95607" y="111577"/>
          <a:ext cx="3750130" cy="425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1564821</xdr:colOff>
      <xdr:row>0</xdr:row>
      <xdr:rowOff>81643</xdr:rowOff>
    </xdr:from>
    <xdr:to>
      <xdr:col>4</xdr:col>
      <xdr:colOff>2471058</xdr:colOff>
      <xdr:row>0</xdr:row>
      <xdr:rowOff>510687</xdr:rowOff>
    </xdr:to>
    <xdr:pic>
      <xdr:nvPicPr>
        <xdr:cNvPr id="2" name="Billede 1">
          <a:extLst>
            <a:ext uri="{FF2B5EF4-FFF2-40B4-BE49-F238E27FC236}">
              <a16:creationId xmlns:a16="http://schemas.microsoft.com/office/drawing/2014/main" id="{A3C00DBE-7B43-4E4D-B470-5C4803862B35}"/>
            </a:ext>
          </a:extLst>
        </xdr:cNvPr>
        <xdr:cNvPicPr>
          <a:picLocks noChangeAspect="1"/>
        </xdr:cNvPicPr>
      </xdr:nvPicPr>
      <xdr:blipFill>
        <a:blip xmlns:r="http://schemas.openxmlformats.org/officeDocument/2006/relationships" r:embed="rId1"/>
        <a:stretch>
          <a:fillRect/>
        </a:stretch>
      </xdr:blipFill>
      <xdr:spPr>
        <a:xfrm>
          <a:off x="7864928" y="81643"/>
          <a:ext cx="3750130" cy="4290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68036</xdr:colOff>
      <xdr:row>0</xdr:row>
      <xdr:rowOff>111577</xdr:rowOff>
    </xdr:from>
    <xdr:ext cx="3750130" cy="425869"/>
    <xdr:pic>
      <xdr:nvPicPr>
        <xdr:cNvPr id="2" name="Billede 1">
          <a:extLst>
            <a:ext uri="{FF2B5EF4-FFF2-40B4-BE49-F238E27FC236}">
              <a16:creationId xmlns:a16="http://schemas.microsoft.com/office/drawing/2014/main" id="{591A94CB-652E-439F-87E2-29FAAC6DF9A9}"/>
            </a:ext>
          </a:extLst>
        </xdr:cNvPr>
        <xdr:cNvPicPr>
          <a:picLocks noChangeAspect="1"/>
        </xdr:cNvPicPr>
      </xdr:nvPicPr>
      <xdr:blipFill>
        <a:blip xmlns:r="http://schemas.openxmlformats.org/officeDocument/2006/relationships" r:embed="rId1"/>
        <a:stretch>
          <a:fillRect/>
        </a:stretch>
      </xdr:blipFill>
      <xdr:spPr>
        <a:xfrm>
          <a:off x="8373836" y="111577"/>
          <a:ext cx="3750130" cy="425869"/>
        </a:xfrm>
        <a:prstGeom prst="rect">
          <a:avLst/>
        </a:prstGeom>
      </xdr:spPr>
    </xdr:pic>
    <xdr:clientData/>
  </xdr:oneCellAnchor>
  <xdr:oneCellAnchor>
    <xdr:from>
      <xdr:col>4</xdr:col>
      <xdr:colOff>73479</xdr:colOff>
      <xdr:row>0</xdr:row>
      <xdr:rowOff>111577</xdr:rowOff>
    </xdr:from>
    <xdr:ext cx="3750130" cy="429044"/>
    <xdr:pic>
      <xdr:nvPicPr>
        <xdr:cNvPr id="3" name="Billede 2">
          <a:extLst>
            <a:ext uri="{FF2B5EF4-FFF2-40B4-BE49-F238E27FC236}">
              <a16:creationId xmlns:a16="http://schemas.microsoft.com/office/drawing/2014/main" id="{538B917B-A42E-4E71-96B3-E07401304CE9}"/>
            </a:ext>
          </a:extLst>
        </xdr:cNvPr>
        <xdr:cNvPicPr>
          <a:picLocks noChangeAspect="1"/>
        </xdr:cNvPicPr>
      </xdr:nvPicPr>
      <xdr:blipFill>
        <a:blip xmlns:r="http://schemas.openxmlformats.org/officeDocument/2006/relationships" r:embed="rId1"/>
        <a:stretch>
          <a:fillRect/>
        </a:stretch>
      </xdr:blipFill>
      <xdr:spPr>
        <a:xfrm>
          <a:off x="8379279" y="111577"/>
          <a:ext cx="3750130" cy="429044"/>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yskerealkredit.com/sustainable-transparency-templat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1">
    <tabColor rgb="FF00B050"/>
    <pageSetUpPr fitToPage="1"/>
  </sheetPr>
  <dimension ref="A1:Q67"/>
  <sheetViews>
    <sheetView zoomScale="70" zoomScaleNormal="70" zoomScaleSheetLayoutView="55" zoomScalePageLayoutView="80" workbookViewId="0">
      <selection activeCell="B22" sqref="B22"/>
    </sheetView>
  </sheetViews>
  <sheetFormatPr defaultColWidth="8.85546875" defaultRowHeight="15" x14ac:dyDescent="0.25"/>
  <cols>
    <col min="1" max="1" width="4.5703125" style="7" customWidth="1"/>
    <col min="2" max="2" width="60.85546875" style="2" customWidth="1"/>
    <col min="3" max="3" width="30.140625" style="2" bestFit="1" customWidth="1"/>
    <col min="4" max="4" width="29" style="2" customWidth="1"/>
    <col min="5" max="5" width="29.7109375" style="2" customWidth="1"/>
    <col min="6" max="6" width="29.7109375" style="1" customWidth="1"/>
    <col min="7" max="7" width="11.28515625" style="7" bestFit="1" customWidth="1"/>
    <col min="8" max="8" width="17.7109375" style="7" bestFit="1" customWidth="1"/>
    <col min="9" max="9" width="15" style="7" bestFit="1" customWidth="1"/>
    <col min="10" max="10" width="18.7109375" style="7" bestFit="1" customWidth="1"/>
    <col min="11" max="11" width="16.5703125" style="7" bestFit="1" customWidth="1"/>
    <col min="12" max="13" width="17.7109375" style="7" bestFit="1" customWidth="1"/>
    <col min="14" max="14" width="16.5703125" style="7" bestFit="1" customWidth="1"/>
    <col min="15" max="15" width="17.7109375" style="7" bestFit="1" customWidth="1"/>
    <col min="16" max="16" width="16.5703125" style="7" bestFit="1" customWidth="1"/>
    <col min="17" max="17" width="14" style="7" bestFit="1" customWidth="1"/>
    <col min="18" max="16384" width="8.85546875" style="7"/>
  </cols>
  <sheetData>
    <row r="1" spans="2:6" ht="48" customHeight="1" x14ac:dyDescent="0.25"/>
    <row r="2" spans="2:6" ht="31.5" x14ac:dyDescent="0.25">
      <c r="B2" s="68" t="s">
        <v>38</v>
      </c>
      <c r="C2" s="1"/>
      <c r="D2" s="1"/>
      <c r="E2" s="11"/>
    </row>
    <row r="3" spans="2:6" ht="15.75" thickBot="1" x14ac:dyDescent="0.3">
      <c r="B3" s="1"/>
      <c r="C3" s="1"/>
      <c r="D3" s="1"/>
      <c r="E3" s="1"/>
    </row>
    <row r="4" spans="2:6" ht="19.5" thickBot="1" x14ac:dyDescent="0.3">
      <c r="B4" s="19" t="s">
        <v>37</v>
      </c>
      <c r="C4" s="18" t="s">
        <v>33</v>
      </c>
      <c r="D4" s="3"/>
      <c r="E4" s="3"/>
      <c r="F4" s="3"/>
    </row>
    <row r="5" spans="2:6" ht="19.5" thickBot="1" x14ac:dyDescent="0.3">
      <c r="B5" s="19" t="s">
        <v>32</v>
      </c>
      <c r="C5" s="21">
        <v>44834</v>
      </c>
      <c r="D5" s="3"/>
      <c r="E5" s="3"/>
      <c r="F5" s="3"/>
    </row>
    <row r="6" spans="2:6" ht="19.5" thickBot="1" x14ac:dyDescent="0.3">
      <c r="B6" s="19" t="s">
        <v>4</v>
      </c>
      <c r="C6" s="18" t="s">
        <v>2</v>
      </c>
      <c r="D6" s="3"/>
      <c r="E6" s="7"/>
      <c r="F6" s="3"/>
    </row>
    <row r="7" spans="2:6" ht="19.5" thickBot="1" x14ac:dyDescent="0.3">
      <c r="B7" s="19" t="s">
        <v>34</v>
      </c>
      <c r="C7" s="18" t="s">
        <v>1</v>
      </c>
      <c r="D7" s="3"/>
      <c r="E7" s="3"/>
      <c r="F7" s="3"/>
    </row>
    <row r="9" spans="2:6" ht="18.75" x14ac:dyDescent="0.25">
      <c r="B9" s="12" t="s">
        <v>24</v>
      </c>
      <c r="C9" s="13"/>
      <c r="D9" s="13"/>
      <c r="E9" s="13"/>
      <c r="F9" s="14"/>
    </row>
    <row r="10" spans="2:6" x14ac:dyDescent="0.25">
      <c r="B10" s="20" t="s">
        <v>52</v>
      </c>
      <c r="C10" s="20" t="s">
        <v>36</v>
      </c>
      <c r="D10" s="20"/>
      <c r="E10" s="20" t="s">
        <v>5</v>
      </c>
      <c r="F10" s="20"/>
    </row>
    <row r="11" spans="2:6" x14ac:dyDescent="0.25">
      <c r="B11" s="2" t="s">
        <v>6</v>
      </c>
      <c r="C11" s="4">
        <v>294758.66769677732</v>
      </c>
      <c r="E11" s="9">
        <f>C11/$C$14</f>
        <v>0.85983058644914301</v>
      </c>
    </row>
    <row r="12" spans="2:6" x14ac:dyDescent="0.25">
      <c r="B12" s="2" t="s">
        <v>7</v>
      </c>
      <c r="C12" s="4">
        <v>48051.500192279964</v>
      </c>
      <c r="E12" s="9">
        <f t="shared" ref="E12:E14" si="0">C12/$C$14</f>
        <v>0.14016941355085691</v>
      </c>
    </row>
    <row r="13" spans="2:6" x14ac:dyDescent="0.25">
      <c r="B13" s="2" t="s">
        <v>0</v>
      </c>
      <c r="C13" s="4">
        <v>0</v>
      </c>
      <c r="E13" s="9">
        <f t="shared" si="0"/>
        <v>0</v>
      </c>
    </row>
    <row r="14" spans="2:6" x14ac:dyDescent="0.25">
      <c r="B14" s="8" t="s">
        <v>1</v>
      </c>
      <c r="C14" s="4">
        <f>+SUM(C11:C13)</f>
        <v>342810.16788905731</v>
      </c>
      <c r="E14" s="9">
        <f t="shared" si="0"/>
        <v>1</v>
      </c>
    </row>
    <row r="15" spans="2:6" x14ac:dyDescent="0.25">
      <c r="C15" s="44"/>
    </row>
    <row r="16" spans="2:6" x14ac:dyDescent="0.25">
      <c r="B16" s="7" t="s">
        <v>11</v>
      </c>
      <c r="C16" s="44">
        <v>13951.041683599995</v>
      </c>
      <c r="E16" s="9">
        <f t="shared" ref="E16:E25" si="1">C16/$C$14</f>
        <v>4.0696114031585351E-2</v>
      </c>
      <c r="F16" s="7"/>
    </row>
    <row r="17" spans="2:17" x14ac:dyDescent="0.25">
      <c r="B17" s="2" t="s">
        <v>15</v>
      </c>
      <c r="C17" s="4">
        <v>178.82793955999998</v>
      </c>
      <c r="D17" s="7"/>
      <c r="E17" s="9">
        <f t="shared" si="1"/>
        <v>5.2165296222448558E-4</v>
      </c>
      <c r="I17" s="46"/>
      <c r="J17" s="46"/>
      <c r="K17" s="46"/>
      <c r="L17" s="46"/>
      <c r="M17" s="46"/>
      <c r="N17" s="46"/>
      <c r="O17" s="46"/>
      <c r="P17" s="46"/>
      <c r="Q17" s="46"/>
    </row>
    <row r="18" spans="2:17" x14ac:dyDescent="0.25">
      <c r="B18" s="2" t="s">
        <v>8</v>
      </c>
      <c r="C18" s="4">
        <v>155293.59583744343</v>
      </c>
      <c r="E18" s="9">
        <f t="shared" si="1"/>
        <v>0.45300172043817749</v>
      </c>
    </row>
    <row r="19" spans="2:17" x14ac:dyDescent="0.25">
      <c r="B19" s="2" t="s">
        <v>9</v>
      </c>
      <c r="C19" s="4">
        <v>8326.9224115931174</v>
      </c>
      <c r="E19" s="9">
        <f t="shared" si="1"/>
        <v>2.4290185039925468E-2</v>
      </c>
    </row>
    <row r="20" spans="2:17" x14ac:dyDescent="0.25">
      <c r="B20" s="2" t="s">
        <v>10</v>
      </c>
      <c r="C20" s="4">
        <v>48121.060737910149</v>
      </c>
      <c r="E20" s="9">
        <f t="shared" si="1"/>
        <v>0.14037232627674986</v>
      </c>
    </row>
    <row r="21" spans="2:17" x14ac:dyDescent="0.25">
      <c r="B21" s="2" t="s">
        <v>12</v>
      </c>
      <c r="C21" s="4">
        <v>69066.047026230008</v>
      </c>
      <c r="E21" s="9">
        <f t="shared" si="1"/>
        <v>0.20147024066270303</v>
      </c>
    </row>
    <row r="22" spans="2:17" x14ac:dyDescent="0.25">
      <c r="B22" s="2" t="s">
        <v>13</v>
      </c>
      <c r="C22" s="4">
        <v>3064.1789245900013</v>
      </c>
      <c r="E22" s="9">
        <f t="shared" si="1"/>
        <v>8.9384131849369556E-3</v>
      </c>
    </row>
    <row r="23" spans="2:17" x14ac:dyDescent="0.25">
      <c r="B23" s="2" t="s">
        <v>14</v>
      </c>
      <c r="C23" s="4">
        <v>36169.540764059981</v>
      </c>
      <c r="E23" s="9">
        <f t="shared" si="1"/>
        <v>0.10550894971051566</v>
      </c>
    </row>
    <row r="24" spans="2:17" x14ac:dyDescent="0.25">
      <c r="B24" s="2" t="s">
        <v>16</v>
      </c>
      <c r="C24" s="4">
        <v>8588.2493082700039</v>
      </c>
      <c r="E24" s="9">
        <f t="shared" si="1"/>
        <v>2.5052492932617434E-2</v>
      </c>
    </row>
    <row r="25" spans="2:17" x14ac:dyDescent="0.25">
      <c r="B25" s="2" t="s">
        <v>17</v>
      </c>
      <c r="C25" s="4">
        <v>50.703255800000008</v>
      </c>
      <c r="E25" s="9">
        <f t="shared" si="1"/>
        <v>1.4790476056243746E-4</v>
      </c>
      <c r="G25" s="22"/>
    </row>
    <row r="26" spans="2:17" ht="18.75" x14ac:dyDescent="0.25">
      <c r="B26" s="12" t="s">
        <v>25</v>
      </c>
      <c r="C26" s="13"/>
      <c r="D26" s="13"/>
      <c r="E26" s="13"/>
      <c r="F26" s="14"/>
      <c r="G26" s="23"/>
    </row>
    <row r="27" spans="2:17" ht="15" customHeight="1" x14ac:dyDescent="0.25">
      <c r="B27" s="16" t="s">
        <v>51</v>
      </c>
      <c r="C27" s="15" t="s">
        <v>29</v>
      </c>
      <c r="D27" s="15" t="s">
        <v>30</v>
      </c>
      <c r="E27" s="17" t="s">
        <v>5</v>
      </c>
      <c r="F27" s="17"/>
    </row>
    <row r="28" spans="2:17" x14ac:dyDescent="0.25">
      <c r="B28" s="2" t="s">
        <v>3</v>
      </c>
      <c r="C28" s="10">
        <v>0.20836956280609065</v>
      </c>
      <c r="D28" s="10">
        <v>0.1671146385751309</v>
      </c>
      <c r="E28" s="10">
        <v>0.20258688427055119</v>
      </c>
      <c r="F28" s="24"/>
    </row>
    <row r="29" spans="2:17" x14ac:dyDescent="0.25">
      <c r="B29" s="2" t="s">
        <v>18</v>
      </c>
      <c r="C29" s="10">
        <v>8.719668028174192E-2</v>
      </c>
      <c r="D29" s="10">
        <v>0.11043206087919424</v>
      </c>
      <c r="E29" s="10">
        <v>9.0453569953718324E-2</v>
      </c>
      <c r="F29" s="24"/>
    </row>
    <row r="30" spans="2:17" x14ac:dyDescent="0.25">
      <c r="B30" s="2" t="s">
        <v>19</v>
      </c>
      <c r="C30" s="10">
        <v>0.28746879990980551</v>
      </c>
      <c r="D30" s="10">
        <v>0.26678912610017319</v>
      </c>
      <c r="E30" s="10">
        <v>0.28457014215948673</v>
      </c>
      <c r="F30" s="24"/>
    </row>
    <row r="31" spans="2:17" x14ac:dyDescent="0.25">
      <c r="B31" s="2" t="s">
        <v>20</v>
      </c>
      <c r="C31" s="10">
        <v>0.22392399419876505</v>
      </c>
      <c r="D31" s="10">
        <v>0.19602760762341442</v>
      </c>
      <c r="E31" s="10">
        <v>0.22001377405230993</v>
      </c>
      <c r="F31" s="24"/>
    </row>
    <row r="32" spans="2:17" x14ac:dyDescent="0.25">
      <c r="B32" s="7" t="s">
        <v>21</v>
      </c>
      <c r="C32" s="10">
        <v>9.2936071540167683E-2</v>
      </c>
      <c r="D32" s="10">
        <v>9.3303654867427199E-2</v>
      </c>
      <c r="E32" s="10">
        <v>9.2987595479580673E-2</v>
      </c>
      <c r="F32" s="24"/>
    </row>
    <row r="33" spans="2:9" x14ac:dyDescent="0.25">
      <c r="B33" s="2" t="s">
        <v>22</v>
      </c>
      <c r="C33" s="10">
        <v>4.3006508934612046E-2</v>
      </c>
      <c r="D33" s="10">
        <v>4.690808036231426E-2</v>
      </c>
      <c r="E33" s="10">
        <v>4.3553389913559525E-2</v>
      </c>
      <c r="F33" s="24"/>
    </row>
    <row r="34" spans="2:9" x14ac:dyDescent="0.25">
      <c r="B34" s="2" t="s">
        <v>23</v>
      </c>
      <c r="C34" s="10">
        <v>2.6960413560831901E-2</v>
      </c>
      <c r="D34" s="10">
        <v>4.3927647202193526E-2</v>
      </c>
      <c r="E34" s="10">
        <v>2.9338700749921991E-2</v>
      </c>
      <c r="F34" s="24"/>
    </row>
    <row r="35" spans="2:9" x14ac:dyDescent="0.25">
      <c r="B35" s="2" t="s">
        <v>0</v>
      </c>
      <c r="C35" s="10">
        <v>3.0137968767985284E-2</v>
      </c>
      <c r="D35" s="10">
        <v>7.5497184390152211E-2</v>
      </c>
      <c r="E35" s="10">
        <v>3.6495943420871306E-2</v>
      </c>
      <c r="F35" s="24"/>
    </row>
    <row r="36" spans="2:9" x14ac:dyDescent="0.25">
      <c r="B36" s="2" t="s">
        <v>26</v>
      </c>
      <c r="C36" s="10">
        <v>0</v>
      </c>
      <c r="D36" s="10">
        <v>2.1450793063597186E-2</v>
      </c>
      <c r="E36" s="10">
        <v>3.0067450839252308E-3</v>
      </c>
      <c r="F36" s="25"/>
    </row>
    <row r="37" spans="2:9" x14ac:dyDescent="0.25">
      <c r="B37" s="2" t="s">
        <v>27</v>
      </c>
      <c r="C37" s="10">
        <v>0</v>
      </c>
      <c r="D37" s="10">
        <v>3.4558914908900056E-2</v>
      </c>
      <c r="E37" s="10">
        <v>4.8441028357345201E-3</v>
      </c>
      <c r="F37" s="24"/>
    </row>
    <row r="38" spans="2:9" x14ac:dyDescent="0.25">
      <c r="B38" s="2" t="s">
        <v>28</v>
      </c>
      <c r="C38" s="10">
        <v>0</v>
      </c>
      <c r="D38" s="10">
        <v>1.9487476417654966E-2</v>
      </c>
      <c r="E38" s="10">
        <v>2.7315481410488686E-3</v>
      </c>
      <c r="F38" s="24"/>
    </row>
    <row r="39" spans="2:9" x14ac:dyDescent="0.25">
      <c r="B39" s="2" t="s">
        <v>9</v>
      </c>
      <c r="C39" s="10">
        <v>2.3882165126421415E-2</v>
      </c>
      <c r="D39" s="10">
        <v>0</v>
      </c>
      <c r="E39" s="10">
        <v>2.0534616046326157E-2</v>
      </c>
      <c r="F39" s="24"/>
    </row>
    <row r="40" spans="2:9" x14ac:dyDescent="0.25">
      <c r="B40" s="2" t="s">
        <v>31</v>
      </c>
      <c r="C40" s="10">
        <v>6.2558036415638696E-3</v>
      </c>
      <c r="D40" s="10">
        <v>1.2701795338676978E-4</v>
      </c>
      <c r="E40" s="10">
        <v>5.3789313138365305E-3</v>
      </c>
      <c r="F40" s="24"/>
    </row>
    <row r="41" spans="2:9" x14ac:dyDescent="0.25">
      <c r="C41" s="4"/>
      <c r="E41" s="6"/>
    </row>
    <row r="42" spans="2:9" x14ac:dyDescent="0.25">
      <c r="C42" s="4"/>
      <c r="E42" s="6"/>
    </row>
    <row r="43" spans="2:9" ht="20.25" x14ac:dyDescent="0.25">
      <c r="B43" s="12" t="s">
        <v>47</v>
      </c>
      <c r="C43" s="13"/>
      <c r="D43" s="13"/>
      <c r="E43" s="13"/>
      <c r="F43" s="14"/>
    </row>
    <row r="44" spans="2:9" ht="18" x14ac:dyDescent="0.25">
      <c r="B44" s="16" t="s">
        <v>50</v>
      </c>
      <c r="C44" s="15" t="s">
        <v>44</v>
      </c>
      <c r="D44" s="15" t="s">
        <v>46</v>
      </c>
      <c r="E44" s="15" t="s">
        <v>39</v>
      </c>
      <c r="F44" s="17"/>
    </row>
    <row r="45" spans="2:9" x14ac:dyDescent="0.25">
      <c r="B45" s="40" t="s">
        <v>40</v>
      </c>
      <c r="C45" s="26">
        <v>212689.05569424434</v>
      </c>
      <c r="D45" s="26">
        <v>104341.72787937516</v>
      </c>
      <c r="E45" s="27">
        <v>14.876989913938694</v>
      </c>
      <c r="G45" s="42"/>
      <c r="H45" s="42"/>
      <c r="I45" s="42"/>
    </row>
    <row r="46" spans="2:9" x14ac:dyDescent="0.25">
      <c r="B46" s="40" t="s">
        <v>41</v>
      </c>
      <c r="C46" s="26">
        <v>31144.917331438552</v>
      </c>
      <c r="D46" s="26">
        <v>31144.917331438552</v>
      </c>
      <c r="E46" s="27">
        <v>6.6674265355230711</v>
      </c>
      <c r="G46" s="42"/>
      <c r="H46" s="42"/>
      <c r="I46" s="42"/>
    </row>
    <row r="47" spans="2:9" x14ac:dyDescent="0.25">
      <c r="B47" s="40" t="s">
        <v>42</v>
      </c>
      <c r="C47" s="26">
        <v>14105.91844827463</v>
      </c>
      <c r="D47" s="26">
        <v>4974.0853535476117</v>
      </c>
      <c r="E47" s="27">
        <v>7.3346997093737816</v>
      </c>
      <c r="G47" s="42"/>
      <c r="H47" s="42"/>
      <c r="I47" s="42"/>
    </row>
    <row r="48" spans="2:9" x14ac:dyDescent="0.25">
      <c r="B48" s="40" t="s">
        <v>43</v>
      </c>
      <c r="C48" s="26">
        <v>43202.993248573264</v>
      </c>
      <c r="D48" s="26">
        <v>24410.707835641948</v>
      </c>
      <c r="E48" s="27">
        <v>6.8527195908769709</v>
      </c>
      <c r="G48" s="42"/>
      <c r="H48" s="42"/>
      <c r="I48" s="42"/>
    </row>
    <row r="49" spans="1:9" x14ac:dyDescent="0.25">
      <c r="B49" s="40" t="s">
        <v>45</v>
      </c>
      <c r="C49" s="26">
        <v>107388.24568468236</v>
      </c>
      <c r="D49" s="26">
        <v>44125.044390666946</v>
      </c>
      <c r="E49" s="27">
        <v>12.919048397813851</v>
      </c>
      <c r="G49" s="42"/>
      <c r="H49" s="42"/>
      <c r="I49" s="42"/>
    </row>
    <row r="50" spans="1:9" x14ac:dyDescent="0.25">
      <c r="B50" s="40" t="s">
        <v>0</v>
      </c>
      <c r="C50" s="26">
        <v>14910.733674905059</v>
      </c>
      <c r="D50" s="26">
        <v>12880.673825031965</v>
      </c>
      <c r="E50" s="27">
        <v>8.8661351855003616</v>
      </c>
      <c r="G50" s="42"/>
      <c r="H50" s="42"/>
      <c r="I50" s="42"/>
    </row>
    <row r="51" spans="1:9" x14ac:dyDescent="0.25">
      <c r="B51" s="30" t="s">
        <v>1</v>
      </c>
      <c r="C51" s="26">
        <v>423441.86408211815</v>
      </c>
      <c r="D51" s="26">
        <v>221877.15661570217</v>
      </c>
      <c r="E51" s="27">
        <v>10.259875560840223</v>
      </c>
    </row>
    <row r="52" spans="1:9" x14ac:dyDescent="0.25">
      <c r="B52" s="8"/>
      <c r="C52" s="26"/>
      <c r="D52" s="26"/>
      <c r="E52" s="27"/>
    </row>
    <row r="53" spans="1:9" ht="18.75" x14ac:dyDescent="0.25">
      <c r="A53" s="29"/>
      <c r="B53" s="32" t="s">
        <v>48</v>
      </c>
      <c r="C53" s="33"/>
      <c r="D53" s="33"/>
      <c r="E53" s="33"/>
      <c r="F53" s="34"/>
    </row>
    <row r="54" spans="1:9" x14ac:dyDescent="0.25">
      <c r="A54" s="29"/>
      <c r="B54" s="35" t="s">
        <v>49</v>
      </c>
      <c r="C54" s="35" t="s">
        <v>54</v>
      </c>
      <c r="D54" s="36" t="s">
        <v>36</v>
      </c>
      <c r="E54" s="37" t="s">
        <v>5</v>
      </c>
      <c r="F54" s="37"/>
    </row>
    <row r="55" spans="1:9" x14ac:dyDescent="0.25">
      <c r="A55" s="29"/>
      <c r="B55" s="26" t="s">
        <v>53</v>
      </c>
      <c r="C55" s="26" t="s">
        <v>57</v>
      </c>
      <c r="D55" s="26">
        <v>1119.0281944900005</v>
      </c>
      <c r="E55" s="5">
        <v>3.2642794739161664E-3</v>
      </c>
      <c r="F55" s="29"/>
      <c r="G55" s="31"/>
    </row>
    <row r="56" spans="1:9" x14ac:dyDescent="0.25">
      <c r="A56" s="29"/>
      <c r="B56" s="26" t="s">
        <v>55</v>
      </c>
      <c r="C56" s="26" t="s">
        <v>59</v>
      </c>
      <c r="D56" s="26">
        <v>94157.873590104864</v>
      </c>
      <c r="E56" s="5">
        <v>0.27466476321255806</v>
      </c>
      <c r="F56" s="28"/>
      <c r="G56" s="41"/>
    </row>
    <row r="57" spans="1:9" x14ac:dyDescent="0.25">
      <c r="A57" s="29"/>
      <c r="B57" s="26" t="s">
        <v>56</v>
      </c>
      <c r="C57" s="26" t="s">
        <v>58</v>
      </c>
      <c r="D57" s="26">
        <v>28015.366270909981</v>
      </c>
      <c r="E57" s="5">
        <v>8.1722681807899641E-2</v>
      </c>
      <c r="F57" s="41"/>
      <c r="G57" s="41"/>
    </row>
    <row r="58" spans="1:9" x14ac:dyDescent="0.25">
      <c r="B58" s="38" t="s">
        <v>1</v>
      </c>
      <c r="C58" s="26"/>
      <c r="D58" s="26">
        <v>123292.26805550486</v>
      </c>
      <c r="E58" s="39">
        <v>0.35965172449437394</v>
      </c>
      <c r="F58" s="28"/>
    </row>
    <row r="59" spans="1:9" s="29" customFormat="1" x14ac:dyDescent="0.25">
      <c r="A59" s="7"/>
      <c r="B59" s="30"/>
      <c r="C59" s="26"/>
      <c r="D59" s="26"/>
      <c r="E59" s="27"/>
      <c r="F59" s="31"/>
    </row>
    <row r="60" spans="1:9" s="29" customFormat="1" ht="45" customHeight="1" x14ac:dyDescent="0.25">
      <c r="B60" s="45" t="s">
        <v>60</v>
      </c>
      <c r="C60" s="45"/>
      <c r="D60" s="33"/>
      <c r="E60" s="33"/>
      <c r="F60" s="34"/>
    </row>
    <row r="61" spans="1:9" s="29" customFormat="1" x14ac:dyDescent="0.25">
      <c r="B61" s="35" t="s">
        <v>61</v>
      </c>
      <c r="C61" s="35" t="s">
        <v>62</v>
      </c>
      <c r="D61" s="36" t="s">
        <v>36</v>
      </c>
      <c r="E61" s="37" t="s">
        <v>5</v>
      </c>
      <c r="F61" s="37"/>
    </row>
    <row r="62" spans="1:9" s="29" customFormat="1" x14ac:dyDescent="0.25">
      <c r="B62" s="26" t="s">
        <v>63</v>
      </c>
      <c r="C62" s="26" t="s">
        <v>64</v>
      </c>
      <c r="D62" s="26">
        <v>814.52172707999944</v>
      </c>
      <c r="E62" s="5">
        <v>2.3760139090845192E-3</v>
      </c>
    </row>
    <row r="63" spans="1:9" s="29" customFormat="1" x14ac:dyDescent="0.25">
      <c r="B63" s="26" t="s">
        <v>65</v>
      </c>
      <c r="C63" s="26" t="s">
        <v>66</v>
      </c>
      <c r="D63" s="26">
        <v>79339.12866729479</v>
      </c>
      <c r="E63" s="5">
        <v>0.23143750127321511</v>
      </c>
      <c r="F63" s="43"/>
    </row>
    <row r="64" spans="1:9" s="29" customFormat="1" x14ac:dyDescent="0.25">
      <c r="B64" s="38" t="s">
        <v>1</v>
      </c>
      <c r="C64" s="26"/>
      <c r="D64" s="26">
        <f>SUM(D62:D63)</f>
        <v>80153.650394374796</v>
      </c>
      <c r="E64" s="39">
        <f>SUM(E62:E63)</f>
        <v>0.23381351518229962</v>
      </c>
      <c r="F64" s="43"/>
    </row>
    <row r="65" spans="2:6" s="29" customFormat="1" ht="15" customHeight="1" x14ac:dyDescent="0.25">
      <c r="B65" s="77" t="s">
        <v>67</v>
      </c>
      <c r="C65" s="77"/>
      <c r="D65" s="77"/>
      <c r="E65" s="77"/>
      <c r="F65" s="43"/>
    </row>
    <row r="66" spans="2:6" s="29" customFormat="1" ht="27.75" customHeight="1" x14ac:dyDescent="0.25">
      <c r="B66" s="77"/>
      <c r="C66" s="77"/>
      <c r="D66" s="77"/>
      <c r="E66" s="77"/>
      <c r="F66" s="43"/>
    </row>
    <row r="67" spans="2:6" s="29" customFormat="1" x14ac:dyDescent="0.25">
      <c r="B67" s="38"/>
      <c r="C67" s="26"/>
      <c r="D67" s="26"/>
      <c r="E67" s="39"/>
      <c r="F67" s="43"/>
    </row>
  </sheetData>
  <mergeCells count="1">
    <mergeCell ref="B65:E66"/>
  </mergeCells>
  <hyperlinks>
    <hyperlink ref="B10" location="'2. Harmonised Glossary'!A12" display="Property Type Information" xr:uid="{00000000-0004-0000-0000-000000000000}"/>
    <hyperlink ref="C4" r:id="rId1" xr:uid="{00000000-0004-0000-0000-000001000000}"/>
  </hyperlinks>
  <printOptions horizontalCentered="1"/>
  <pageMargins left="0.19685039370078741" right="0.19685039370078741" top="0.74803149606299213" bottom="0.74803149606299213" header="0.31496062992125984" footer="0.31496062992125984"/>
  <pageSetup paperSize="9" scale="5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114D0-D0DC-4D80-940B-F3517848C0C9}">
  <sheetPr>
    <tabColor rgb="FF00B050"/>
  </sheetPr>
  <dimension ref="A1:F215"/>
  <sheetViews>
    <sheetView tabSelected="1" topLeftCell="A187" zoomScale="70" zoomScaleNormal="70" workbookViewId="0">
      <selection activeCell="C216" sqref="C216"/>
    </sheetView>
  </sheetViews>
  <sheetFormatPr defaultRowHeight="15" x14ac:dyDescent="0.25"/>
  <cols>
    <col min="1" max="1" width="4.5703125" style="57" customWidth="1"/>
    <col min="2" max="2" width="47.42578125" style="60" customWidth="1"/>
    <col min="3" max="4" width="42.7109375" style="60" customWidth="1"/>
    <col min="5" max="5" width="42.7109375" style="47" customWidth="1"/>
    <col min="6" max="16384" width="9.140625" style="66"/>
  </cols>
  <sheetData>
    <row r="1" spans="2:6" s="7" customFormat="1" ht="48" customHeight="1" x14ac:dyDescent="0.25">
      <c r="B1" s="2"/>
      <c r="C1" s="2"/>
      <c r="D1" s="2"/>
      <c r="E1" s="2"/>
      <c r="F1" s="1"/>
    </row>
    <row r="2" spans="2:6" ht="30.75" x14ac:dyDescent="0.25">
      <c r="B2" s="68" t="s">
        <v>38</v>
      </c>
      <c r="C2" s="47"/>
      <c r="D2" s="48"/>
    </row>
    <row r="3" spans="2:6" ht="30.75" x14ac:dyDescent="0.25">
      <c r="B3" s="66"/>
      <c r="C3" s="47"/>
      <c r="D3" s="48"/>
    </row>
    <row r="4" spans="2:6" ht="18.75" x14ac:dyDescent="0.25">
      <c r="B4" s="49" t="s">
        <v>68</v>
      </c>
      <c r="C4" s="50"/>
      <c r="D4" s="50"/>
      <c r="E4" s="51"/>
    </row>
    <row r="5" spans="2:6" ht="18" x14ac:dyDescent="0.25">
      <c r="B5" s="52" t="s">
        <v>69</v>
      </c>
      <c r="C5" s="52" t="s">
        <v>70</v>
      </c>
      <c r="D5" s="52" t="s">
        <v>282</v>
      </c>
      <c r="E5" s="52" t="s">
        <v>280</v>
      </c>
    </row>
    <row r="6" spans="2:6" x14ac:dyDescent="0.25">
      <c r="B6" s="67" t="s">
        <v>71</v>
      </c>
      <c r="C6" s="63">
        <v>0.11389490760119701</v>
      </c>
      <c r="D6" s="54">
        <v>0.83667004257361322</v>
      </c>
      <c r="E6" s="55">
        <v>3.1523623650701708E-2</v>
      </c>
    </row>
    <row r="7" spans="2:6" x14ac:dyDescent="0.25">
      <c r="B7" s="67" t="s">
        <v>72</v>
      </c>
      <c r="C7" s="63">
        <v>0.1411755998129551</v>
      </c>
      <c r="D7" s="54">
        <v>0.728876973039978</v>
      </c>
      <c r="E7" s="55">
        <v>3.1523623650701708E-2</v>
      </c>
    </row>
    <row r="8" spans="2:6" x14ac:dyDescent="0.25">
      <c r="B8" s="67" t="s">
        <v>73</v>
      </c>
      <c r="C8" s="63">
        <v>0.15538796985636122</v>
      </c>
      <c r="D8" s="54">
        <v>1</v>
      </c>
      <c r="E8" s="55">
        <v>3.1523623650701708E-2</v>
      </c>
    </row>
    <row r="9" spans="2:6" x14ac:dyDescent="0.25">
      <c r="B9" s="67" t="s">
        <v>211</v>
      </c>
      <c r="C9" s="63">
        <v>0.15719532270666245</v>
      </c>
      <c r="D9" s="54">
        <v>0.73687347220487487</v>
      </c>
      <c r="E9" s="55">
        <v>1</v>
      </c>
    </row>
    <row r="10" spans="2:6" x14ac:dyDescent="0.25">
      <c r="B10" s="67" t="s">
        <v>74</v>
      </c>
      <c r="C10" s="63">
        <v>0.17517995109604304</v>
      </c>
      <c r="D10" s="56">
        <v>1</v>
      </c>
      <c r="E10" s="55">
        <v>3.1523623650701708E-2</v>
      </c>
    </row>
    <row r="11" spans="2:6" x14ac:dyDescent="0.25">
      <c r="B11" s="67" t="s">
        <v>75</v>
      </c>
      <c r="C11" s="63">
        <v>0.21126334219446624</v>
      </c>
      <c r="D11" s="54">
        <v>0.74398011596547498</v>
      </c>
      <c r="E11" s="55">
        <v>3.1523623650701708E-2</v>
      </c>
    </row>
    <row r="12" spans="2:6" x14ac:dyDescent="0.25">
      <c r="B12" s="67" t="s">
        <v>76</v>
      </c>
      <c r="C12" s="64">
        <v>0.22226056131319308</v>
      </c>
      <c r="D12" s="54">
        <v>0.22238880228658228</v>
      </c>
      <c r="E12" s="55">
        <v>3.1523623650701708E-2</v>
      </c>
    </row>
    <row r="13" spans="2:6" x14ac:dyDescent="0.25">
      <c r="B13" s="67" t="s">
        <v>77</v>
      </c>
      <c r="C13" s="63">
        <v>0.27974819868749196</v>
      </c>
      <c r="D13" s="54">
        <v>0.39690605069496204</v>
      </c>
      <c r="E13" s="55">
        <v>3.1523623650701708E-2</v>
      </c>
    </row>
    <row r="14" spans="2:6" x14ac:dyDescent="0.25">
      <c r="B14" s="67" t="s">
        <v>78</v>
      </c>
      <c r="C14" s="63">
        <v>0.305824838535249</v>
      </c>
      <c r="D14" s="54">
        <v>0.52902428412368052</v>
      </c>
      <c r="E14" s="55">
        <v>3.1523623650701708E-2</v>
      </c>
    </row>
    <row r="15" spans="2:6" x14ac:dyDescent="0.25">
      <c r="B15" s="67" t="s">
        <v>79</v>
      </c>
      <c r="C15" s="63">
        <v>0.35247753308880236</v>
      </c>
      <c r="D15" s="54">
        <v>0.30751847115084641</v>
      </c>
      <c r="E15" s="55">
        <v>3.1523623650701708E-2</v>
      </c>
    </row>
    <row r="16" spans="2:6" x14ac:dyDescent="0.25">
      <c r="B16" s="67" t="s">
        <v>80</v>
      </c>
      <c r="C16" s="63">
        <v>0.36577171868768987</v>
      </c>
      <c r="D16" s="54">
        <v>0.38044531862003594</v>
      </c>
      <c r="E16" s="55">
        <v>3.1523623650701708E-2</v>
      </c>
    </row>
    <row r="17" spans="2:5" x14ac:dyDescent="0.25">
      <c r="B17" s="67" t="s">
        <v>81</v>
      </c>
      <c r="C17" s="63">
        <v>0.3669768553193174</v>
      </c>
      <c r="D17" s="54">
        <v>0.41836991806329249</v>
      </c>
      <c r="E17" s="55">
        <v>3.1523623650701708E-2</v>
      </c>
    </row>
    <row r="18" spans="2:5" x14ac:dyDescent="0.25">
      <c r="B18" s="67" t="s">
        <v>82</v>
      </c>
      <c r="C18" s="63">
        <v>0.3718772678750607</v>
      </c>
      <c r="D18" s="54">
        <v>0.1942616561558741</v>
      </c>
      <c r="E18" s="55">
        <v>3.1523623650701708E-2</v>
      </c>
    </row>
    <row r="19" spans="2:5" x14ac:dyDescent="0.25">
      <c r="B19" s="67" t="s">
        <v>83</v>
      </c>
      <c r="C19" s="63">
        <v>0.37715329197792768</v>
      </c>
      <c r="D19" s="54">
        <v>3.0724885817073094E-2</v>
      </c>
      <c r="E19" s="55">
        <v>3.1523623650701708E-2</v>
      </c>
    </row>
    <row r="20" spans="2:5" x14ac:dyDescent="0.25">
      <c r="B20" s="67" t="s">
        <v>84</v>
      </c>
      <c r="C20" s="63">
        <v>0.39115240999999756</v>
      </c>
      <c r="D20" s="54">
        <v>0.1622225085</v>
      </c>
      <c r="E20" s="55">
        <v>3.1523623650701708E-2</v>
      </c>
    </row>
    <row r="21" spans="2:5" x14ac:dyDescent="0.25">
      <c r="B21" s="67" t="s">
        <v>85</v>
      </c>
      <c r="C21" s="65">
        <v>0.39525794892120913</v>
      </c>
      <c r="D21" s="58">
        <v>0.40486598005903413</v>
      </c>
      <c r="E21" s="55">
        <v>3.1523623650701708E-2</v>
      </c>
    </row>
    <row r="22" spans="2:5" x14ac:dyDescent="0.25">
      <c r="B22" s="67" t="s">
        <v>86</v>
      </c>
      <c r="C22" s="63">
        <v>0.4115756349090739</v>
      </c>
      <c r="D22" s="56">
        <v>6.9030381716701089E-2</v>
      </c>
      <c r="E22" s="55">
        <v>3.1523623650701708E-2</v>
      </c>
    </row>
    <row r="23" spans="2:5" x14ac:dyDescent="0.25">
      <c r="B23" s="67" t="s">
        <v>87</v>
      </c>
      <c r="C23" s="63">
        <v>0.426072477960448</v>
      </c>
      <c r="D23" s="56">
        <v>1.6961267611649157E-3</v>
      </c>
      <c r="E23" s="55">
        <v>3.1523623650701708E-2</v>
      </c>
    </row>
    <row r="24" spans="2:5" x14ac:dyDescent="0.25">
      <c r="B24" s="67" t="s">
        <v>88</v>
      </c>
      <c r="C24" s="63">
        <v>0.42722668086901416</v>
      </c>
      <c r="D24" s="56">
        <v>0.1586757961851607</v>
      </c>
      <c r="E24" s="55">
        <v>3.1523623650701708E-2</v>
      </c>
    </row>
    <row r="25" spans="2:5" x14ac:dyDescent="0.25">
      <c r="B25" s="67" t="s">
        <v>89</v>
      </c>
      <c r="C25" s="63">
        <v>0.43875537927393854</v>
      </c>
      <c r="D25" s="56">
        <v>0.28009321105550955</v>
      </c>
      <c r="E25" s="55">
        <v>3.1523623650701708E-2</v>
      </c>
    </row>
    <row r="26" spans="2:5" x14ac:dyDescent="0.25">
      <c r="B26" s="67" t="s">
        <v>90</v>
      </c>
      <c r="C26" s="63">
        <v>0.44379121530266591</v>
      </c>
      <c r="D26" s="56">
        <v>0.18973292825972812</v>
      </c>
      <c r="E26" s="55">
        <v>3.1523623650701708E-2</v>
      </c>
    </row>
    <row r="27" spans="2:5" x14ac:dyDescent="0.25">
      <c r="B27" s="67" t="s">
        <v>91</v>
      </c>
      <c r="C27" s="63">
        <v>0.44953500167275912</v>
      </c>
      <c r="D27" s="56">
        <v>0.30884450616941511</v>
      </c>
      <c r="E27" s="55">
        <v>3.1523623650701708E-2</v>
      </c>
    </row>
    <row r="28" spans="2:5" x14ac:dyDescent="0.25">
      <c r="B28" s="67" t="s">
        <v>212</v>
      </c>
      <c r="C28" s="63">
        <v>0.46448097118612214</v>
      </c>
      <c r="D28" s="56">
        <v>0.59493912770576385</v>
      </c>
      <c r="E28" s="55">
        <v>1</v>
      </c>
    </row>
    <row r="29" spans="2:5" x14ac:dyDescent="0.25">
      <c r="B29" s="67" t="s">
        <v>92</v>
      </c>
      <c r="C29" s="63">
        <v>0.46531818371061007</v>
      </c>
      <c r="D29" s="56">
        <v>0.25773671143108706</v>
      </c>
      <c r="E29" s="55">
        <v>3.1523623650701708E-2</v>
      </c>
    </row>
    <row r="30" spans="2:5" x14ac:dyDescent="0.25">
      <c r="B30" s="67" t="s">
        <v>213</v>
      </c>
      <c r="C30" s="63">
        <v>0.46617951659323736</v>
      </c>
      <c r="D30" s="56">
        <v>0.60305806872446122</v>
      </c>
      <c r="E30" s="55">
        <v>1</v>
      </c>
    </row>
    <row r="31" spans="2:5" x14ac:dyDescent="0.25">
      <c r="B31" s="67" t="s">
        <v>214</v>
      </c>
      <c r="C31" s="63">
        <v>0.46736993177773589</v>
      </c>
      <c r="D31" s="56">
        <v>0.49782400337639909</v>
      </c>
      <c r="E31" s="55">
        <v>1</v>
      </c>
    </row>
    <row r="32" spans="2:5" x14ac:dyDescent="0.25">
      <c r="B32" s="67" t="s">
        <v>93</v>
      </c>
      <c r="C32" s="63">
        <v>0.4700164994405524</v>
      </c>
      <c r="D32" s="56">
        <v>0.15446883169713407</v>
      </c>
      <c r="E32" s="55">
        <v>3.1523623650701708E-2</v>
      </c>
    </row>
    <row r="33" spans="2:5" x14ac:dyDescent="0.25">
      <c r="B33" s="67" t="s">
        <v>94</v>
      </c>
      <c r="C33" s="63">
        <v>0.47073049423897573</v>
      </c>
      <c r="D33" s="56">
        <v>0.23202828566205044</v>
      </c>
      <c r="E33" s="55">
        <v>3.1523623650701708E-2</v>
      </c>
    </row>
    <row r="34" spans="2:5" x14ac:dyDescent="0.25">
      <c r="B34" s="67" t="s">
        <v>95</v>
      </c>
      <c r="C34" s="63">
        <v>0.48221378053715519</v>
      </c>
      <c r="D34" s="56">
        <v>0.1643268600631938</v>
      </c>
      <c r="E34" s="55">
        <v>3.1523623650701708E-2</v>
      </c>
    </row>
    <row r="35" spans="2:5" x14ac:dyDescent="0.25">
      <c r="B35" s="67" t="s">
        <v>96</v>
      </c>
      <c r="C35" s="63">
        <v>0.48611035821549747</v>
      </c>
      <c r="D35" s="56">
        <v>0.30861323978216837</v>
      </c>
      <c r="E35" s="55">
        <v>3.1523623650701708E-2</v>
      </c>
    </row>
    <row r="36" spans="2:5" x14ac:dyDescent="0.25">
      <c r="B36" s="67" t="s">
        <v>97</v>
      </c>
      <c r="C36" s="63">
        <v>0.48978604581478419</v>
      </c>
      <c r="D36" s="56">
        <v>0.16244232043414913</v>
      </c>
      <c r="E36" s="55">
        <v>3.1523623650701708E-2</v>
      </c>
    </row>
    <row r="37" spans="2:5" x14ac:dyDescent="0.25">
      <c r="B37" s="67" t="s">
        <v>98</v>
      </c>
      <c r="C37" s="63">
        <v>0.49268055711134989</v>
      </c>
      <c r="D37" s="56">
        <v>0.36813104726722279</v>
      </c>
      <c r="E37" s="55">
        <v>3.1523623650701708E-2</v>
      </c>
    </row>
    <row r="38" spans="2:5" x14ac:dyDescent="0.25">
      <c r="B38" s="67" t="s">
        <v>99</v>
      </c>
      <c r="C38" s="63">
        <v>0.50045091523001184</v>
      </c>
      <c r="D38" s="56">
        <v>0.1456031751258039</v>
      </c>
      <c r="E38" s="55">
        <v>3.1523623650701708E-2</v>
      </c>
    </row>
    <row r="39" spans="2:5" x14ac:dyDescent="0.25">
      <c r="B39" s="67" t="s">
        <v>100</v>
      </c>
      <c r="C39" s="63">
        <v>0.50277325023324271</v>
      </c>
      <c r="D39" s="56">
        <v>0.2338605620028813</v>
      </c>
      <c r="E39" s="55">
        <v>3.1523623650701708E-2</v>
      </c>
    </row>
    <row r="40" spans="2:5" x14ac:dyDescent="0.25">
      <c r="B40" s="67" t="s">
        <v>215</v>
      </c>
      <c r="C40" s="63">
        <v>0.50681807714825344</v>
      </c>
      <c r="D40" s="56">
        <v>0.4658201967538656</v>
      </c>
      <c r="E40" s="55">
        <v>1</v>
      </c>
    </row>
    <row r="41" spans="2:5" x14ac:dyDescent="0.25">
      <c r="B41" s="67" t="s">
        <v>101</v>
      </c>
      <c r="C41" s="63">
        <v>0.50711568553737485</v>
      </c>
      <c r="D41" s="56">
        <v>0.1915466325874306</v>
      </c>
      <c r="E41" s="55">
        <v>3.1523623650701708E-2</v>
      </c>
    </row>
    <row r="42" spans="2:5" x14ac:dyDescent="0.25">
      <c r="B42" s="67" t="s">
        <v>102</v>
      </c>
      <c r="C42" s="63">
        <v>0.50858363564362563</v>
      </c>
      <c r="D42" s="56">
        <v>0.23916538623354092</v>
      </c>
      <c r="E42" s="55">
        <v>3.1523623650701708E-2</v>
      </c>
    </row>
    <row r="43" spans="2:5" x14ac:dyDescent="0.25">
      <c r="B43" s="67" t="s">
        <v>103</v>
      </c>
      <c r="C43" s="63">
        <v>0.51059283050416349</v>
      </c>
      <c r="D43" s="56">
        <v>0.36088739283241766</v>
      </c>
      <c r="E43" s="55">
        <v>3.1523623650701708E-2</v>
      </c>
    </row>
    <row r="44" spans="2:5" x14ac:dyDescent="0.25">
      <c r="B44" s="67" t="s">
        <v>104</v>
      </c>
      <c r="C44" s="63">
        <v>0.51816641674301633</v>
      </c>
      <c r="D44" s="56">
        <v>0.24925527880210097</v>
      </c>
      <c r="E44" s="55">
        <v>3.1523623650701708E-2</v>
      </c>
    </row>
    <row r="45" spans="2:5" x14ac:dyDescent="0.25">
      <c r="B45" s="67" t="s">
        <v>105</v>
      </c>
      <c r="C45" s="63">
        <v>0.51946463031761403</v>
      </c>
      <c r="D45" s="56">
        <v>0.15925751214120878</v>
      </c>
      <c r="E45" s="55">
        <v>3.1523623650701708E-2</v>
      </c>
    </row>
    <row r="46" spans="2:5" x14ac:dyDescent="0.25">
      <c r="B46" s="67" t="s">
        <v>106</v>
      </c>
      <c r="C46" s="63">
        <v>0.52454752749097833</v>
      </c>
      <c r="D46" s="56">
        <v>0.1298401894168047</v>
      </c>
      <c r="E46" s="55">
        <v>3.1523623650701708E-2</v>
      </c>
    </row>
    <row r="47" spans="2:5" x14ac:dyDescent="0.25">
      <c r="B47" s="67" t="s">
        <v>216</v>
      </c>
      <c r="C47" s="63">
        <v>0.53210801043950229</v>
      </c>
      <c r="D47" s="56">
        <v>0.53860917012755694</v>
      </c>
      <c r="E47" s="55">
        <v>1</v>
      </c>
    </row>
    <row r="48" spans="2:5" x14ac:dyDescent="0.25">
      <c r="B48" s="67" t="s">
        <v>107</v>
      </c>
      <c r="C48" s="63">
        <v>0.53214208574716482</v>
      </c>
      <c r="D48" s="56">
        <v>0.22232593317139515</v>
      </c>
      <c r="E48" s="55">
        <v>3.1523623650701708E-2</v>
      </c>
    </row>
    <row r="49" spans="2:5" x14ac:dyDescent="0.25">
      <c r="B49" s="67" t="s">
        <v>108</v>
      </c>
      <c r="C49" s="63">
        <v>0.53423369133575649</v>
      </c>
      <c r="D49" s="56">
        <v>0.21316286231208695</v>
      </c>
      <c r="E49" s="55">
        <v>3.1523623650701708E-2</v>
      </c>
    </row>
    <row r="50" spans="2:5" x14ac:dyDescent="0.25">
      <c r="B50" s="67" t="s">
        <v>109</v>
      </c>
      <c r="C50" s="63">
        <v>0.54363382895897427</v>
      </c>
      <c r="D50" s="56">
        <v>0.38282585214529757</v>
      </c>
      <c r="E50" s="55">
        <v>3.1523623650701708E-2</v>
      </c>
    </row>
    <row r="51" spans="2:5" x14ac:dyDescent="0.25">
      <c r="B51" s="67" t="s">
        <v>110</v>
      </c>
      <c r="C51" s="63">
        <v>0.54471262853315905</v>
      </c>
      <c r="D51" s="56">
        <v>0.34034764969699743</v>
      </c>
      <c r="E51" s="55">
        <v>3.1523623650701708E-2</v>
      </c>
    </row>
    <row r="52" spans="2:5" x14ac:dyDescent="0.25">
      <c r="B52" s="67" t="s">
        <v>111</v>
      </c>
      <c r="C52" s="63">
        <v>0.55295879770370504</v>
      </c>
      <c r="D52" s="56">
        <v>0.22401543512930944</v>
      </c>
      <c r="E52" s="55">
        <v>3.1523623650701708E-2</v>
      </c>
    </row>
    <row r="53" spans="2:5" x14ac:dyDescent="0.25">
      <c r="B53" s="67" t="s">
        <v>112</v>
      </c>
      <c r="C53" s="63">
        <v>0.55385549848042548</v>
      </c>
      <c r="D53" s="56">
        <v>0.21051369034532913</v>
      </c>
      <c r="E53" s="55">
        <v>3.1523623650701708E-2</v>
      </c>
    </row>
    <row r="54" spans="2:5" x14ac:dyDescent="0.25">
      <c r="B54" s="67" t="s">
        <v>217</v>
      </c>
      <c r="C54" s="63">
        <v>0.55494880120715773</v>
      </c>
      <c r="D54" s="56">
        <v>0.10696409621855228</v>
      </c>
      <c r="E54" s="55">
        <v>0.58272476774007942</v>
      </c>
    </row>
    <row r="55" spans="2:5" x14ac:dyDescent="0.25">
      <c r="B55" s="67" t="s">
        <v>113</v>
      </c>
      <c r="C55" s="63">
        <v>0.55502057495634438</v>
      </c>
      <c r="D55" s="56">
        <v>0.2055006299242805</v>
      </c>
      <c r="E55" s="55">
        <v>3.1523623650701708E-2</v>
      </c>
    </row>
    <row r="56" spans="2:5" x14ac:dyDescent="0.25">
      <c r="B56" s="67" t="s">
        <v>218</v>
      </c>
      <c r="C56" s="63">
        <v>0.56361175163143207</v>
      </c>
      <c r="D56" s="56">
        <v>0.508885851049238</v>
      </c>
      <c r="E56" s="55">
        <v>1</v>
      </c>
    </row>
    <row r="57" spans="2:5" x14ac:dyDescent="0.25">
      <c r="B57" s="67" t="s">
        <v>219</v>
      </c>
      <c r="C57" s="63">
        <v>0.56540374262084259</v>
      </c>
      <c r="D57" s="56">
        <v>0.50316935448648792</v>
      </c>
      <c r="E57" s="55">
        <v>1</v>
      </c>
    </row>
    <row r="58" spans="2:5" x14ac:dyDescent="0.25">
      <c r="B58" s="67" t="s">
        <v>220</v>
      </c>
      <c r="C58" s="63">
        <v>0.56554552228842037</v>
      </c>
      <c r="D58" s="56">
        <v>0.50308952002115614</v>
      </c>
      <c r="E58" s="55">
        <v>1</v>
      </c>
    </row>
    <row r="59" spans="2:5" x14ac:dyDescent="0.25">
      <c r="B59" s="67" t="s">
        <v>221</v>
      </c>
      <c r="C59" s="63">
        <v>0.56615391788170233</v>
      </c>
      <c r="D59" s="56">
        <v>0.50144017088279158</v>
      </c>
      <c r="E59" s="55">
        <v>1</v>
      </c>
    </row>
    <row r="60" spans="2:5" x14ac:dyDescent="0.25">
      <c r="B60" s="67" t="s">
        <v>114</v>
      </c>
      <c r="C60" s="63">
        <v>0.57290023179690353</v>
      </c>
      <c r="D60" s="56">
        <v>0.12274098332975615</v>
      </c>
      <c r="E60" s="55">
        <v>3.1523623650701708E-2</v>
      </c>
    </row>
    <row r="61" spans="2:5" x14ac:dyDescent="0.25">
      <c r="B61" s="67" t="s">
        <v>115</v>
      </c>
      <c r="C61" s="63">
        <v>0.57858394999999907</v>
      </c>
      <c r="D61" s="56">
        <v>0.14379481099999999</v>
      </c>
      <c r="E61" s="55">
        <v>3.1523623650701708E-2</v>
      </c>
    </row>
    <row r="62" spans="2:5" x14ac:dyDescent="0.25">
      <c r="B62" s="67" t="s">
        <v>116</v>
      </c>
      <c r="C62" s="63">
        <v>0.57858394999999951</v>
      </c>
      <c r="D62" s="56">
        <v>0.14379481099999999</v>
      </c>
      <c r="E62" s="55">
        <v>3.1523623650701708E-2</v>
      </c>
    </row>
    <row r="63" spans="2:5" x14ac:dyDescent="0.25">
      <c r="B63" s="67" t="s">
        <v>117</v>
      </c>
      <c r="C63" s="63">
        <v>0.57858394999999996</v>
      </c>
      <c r="D63" s="56">
        <v>0.14379481099999999</v>
      </c>
      <c r="E63" s="55">
        <v>3.1523623650701708E-2</v>
      </c>
    </row>
    <row r="64" spans="2:5" x14ac:dyDescent="0.25">
      <c r="B64" s="67" t="s">
        <v>118</v>
      </c>
      <c r="C64" s="63">
        <v>0.57858395000000007</v>
      </c>
      <c r="D64" s="56">
        <v>0.14379481099999999</v>
      </c>
      <c r="E64" s="55">
        <v>3.1523623650701708E-2</v>
      </c>
    </row>
    <row r="65" spans="2:5" x14ac:dyDescent="0.25">
      <c r="B65" s="67" t="s">
        <v>119</v>
      </c>
      <c r="C65" s="63">
        <v>0.57858395000000029</v>
      </c>
      <c r="D65" s="56">
        <v>0.14379481099999999</v>
      </c>
      <c r="E65" s="55">
        <v>3.1523623650701708E-2</v>
      </c>
    </row>
    <row r="66" spans="2:5" ht="27.75" customHeight="1" x14ac:dyDescent="0.25">
      <c r="B66" s="67" t="s">
        <v>120</v>
      </c>
      <c r="C66" s="63">
        <v>0.57858395000000096</v>
      </c>
      <c r="D66" s="56">
        <v>0.14379481099999999</v>
      </c>
      <c r="E66" s="55">
        <v>3.1523623650701708E-2</v>
      </c>
    </row>
    <row r="67" spans="2:5" x14ac:dyDescent="0.25">
      <c r="B67" s="67" t="s">
        <v>121</v>
      </c>
      <c r="C67" s="63">
        <v>0.58855305164978444</v>
      </c>
      <c r="D67" s="56">
        <v>0.19900319582123085</v>
      </c>
      <c r="E67" s="55">
        <v>3.1523623650701708E-2</v>
      </c>
    </row>
    <row r="68" spans="2:5" x14ac:dyDescent="0.25">
      <c r="B68" s="67" t="s">
        <v>122</v>
      </c>
      <c r="C68" s="63">
        <v>0.63858393708023586</v>
      </c>
      <c r="D68" s="56">
        <v>0.2421457281734887</v>
      </c>
      <c r="E68" s="55">
        <v>3.1523623650701708E-2</v>
      </c>
    </row>
    <row r="69" spans="2:5" x14ac:dyDescent="0.25">
      <c r="B69" s="67" t="s">
        <v>123</v>
      </c>
      <c r="C69" s="63">
        <v>0.64231783838605461</v>
      </c>
      <c r="D69" s="56">
        <v>0.1383246900079996</v>
      </c>
      <c r="E69" s="55">
        <v>3.1523623650701708E-2</v>
      </c>
    </row>
    <row r="70" spans="2:5" x14ac:dyDescent="0.25">
      <c r="B70" s="67" t="s">
        <v>124</v>
      </c>
      <c r="C70" s="63">
        <v>0.68033711800894436</v>
      </c>
      <c r="D70" s="56">
        <v>0.14874431951245734</v>
      </c>
      <c r="E70" s="55">
        <v>3.1523623650701708E-2</v>
      </c>
    </row>
    <row r="71" spans="2:5" x14ac:dyDescent="0.25">
      <c r="B71" s="67" t="s">
        <v>125</v>
      </c>
      <c r="C71" s="63">
        <v>0.68556255032912439</v>
      </c>
      <c r="D71" s="56">
        <v>0.1459774178235792</v>
      </c>
      <c r="E71" s="55">
        <v>3.1523623650701708E-2</v>
      </c>
    </row>
    <row r="72" spans="2:5" x14ac:dyDescent="0.25">
      <c r="B72" s="67" t="s">
        <v>126</v>
      </c>
      <c r="C72" s="63">
        <v>0.69109313189819832</v>
      </c>
      <c r="D72" s="56">
        <v>0.21865078462048068</v>
      </c>
      <c r="E72" s="55">
        <v>3.1523623650701708E-2</v>
      </c>
    </row>
    <row r="73" spans="2:5" x14ac:dyDescent="0.25">
      <c r="B73" s="67" t="s">
        <v>127</v>
      </c>
      <c r="C73" s="63">
        <v>0.70063347780148899</v>
      </c>
      <c r="D73" s="56">
        <v>0.17797949102696028</v>
      </c>
      <c r="E73" s="55">
        <v>3.1523623650701708E-2</v>
      </c>
    </row>
    <row r="74" spans="2:5" x14ac:dyDescent="0.25">
      <c r="B74" s="67" t="s">
        <v>128</v>
      </c>
      <c r="C74" s="63">
        <v>0.7021570985146095</v>
      </c>
      <c r="D74" s="56">
        <v>0.29260933516355375</v>
      </c>
      <c r="E74" s="55">
        <v>3.1523623650701708E-2</v>
      </c>
    </row>
    <row r="75" spans="2:5" x14ac:dyDescent="0.25">
      <c r="B75" s="67" t="s">
        <v>129</v>
      </c>
      <c r="C75" s="63">
        <v>0.71308337179713022</v>
      </c>
      <c r="D75" s="56">
        <v>0.21921124042655363</v>
      </c>
      <c r="E75" s="55">
        <v>3.1523623650701708E-2</v>
      </c>
    </row>
    <row r="76" spans="2:5" x14ac:dyDescent="0.25">
      <c r="B76" s="67" t="s">
        <v>130</v>
      </c>
      <c r="C76" s="63">
        <v>0.71644116980888584</v>
      </c>
      <c r="D76" s="56">
        <v>0.21064644303046401</v>
      </c>
      <c r="E76" s="55">
        <v>3.1523623650701708E-2</v>
      </c>
    </row>
    <row r="77" spans="2:5" x14ac:dyDescent="0.25">
      <c r="B77" s="67" t="s">
        <v>131</v>
      </c>
      <c r="C77" s="63">
        <v>0.73247765549608823</v>
      </c>
      <c r="D77" s="56">
        <v>0.2677411961374177</v>
      </c>
      <c r="E77" s="55">
        <v>3.1523623650701708E-2</v>
      </c>
    </row>
    <row r="78" spans="2:5" x14ac:dyDescent="0.25">
      <c r="B78" s="67" t="s">
        <v>132</v>
      </c>
      <c r="C78" s="63">
        <v>0.75214985935927337</v>
      </c>
      <c r="D78" s="56">
        <v>0.15995649181797272</v>
      </c>
      <c r="E78" s="55">
        <v>3.1523623650701708E-2</v>
      </c>
    </row>
    <row r="79" spans="2:5" x14ac:dyDescent="0.25">
      <c r="B79" s="67" t="s">
        <v>133</v>
      </c>
      <c r="C79" s="63">
        <v>0.76361441710780531</v>
      </c>
      <c r="D79" s="56">
        <v>0.36520401050756318</v>
      </c>
      <c r="E79" s="55">
        <v>3.1523623650701708E-2</v>
      </c>
    </row>
    <row r="80" spans="2:5" x14ac:dyDescent="0.25">
      <c r="B80" s="67" t="s">
        <v>134</v>
      </c>
      <c r="C80" s="63">
        <v>0.76655955566968625</v>
      </c>
      <c r="D80" s="56">
        <v>9.4179409176961423E-2</v>
      </c>
      <c r="E80" s="55">
        <v>3.1523623650701708E-2</v>
      </c>
    </row>
    <row r="81" spans="2:5" x14ac:dyDescent="0.25">
      <c r="B81" s="67" t="s">
        <v>135</v>
      </c>
      <c r="C81" s="63">
        <v>0.82244572917561498</v>
      </c>
      <c r="D81" s="56">
        <v>0.27036268567893629</v>
      </c>
      <c r="E81" s="55">
        <v>3.1523623650701708E-2</v>
      </c>
    </row>
    <row r="82" spans="2:5" x14ac:dyDescent="0.25">
      <c r="B82" s="67" t="s">
        <v>222</v>
      </c>
      <c r="C82" s="63">
        <v>0.82599872929579721</v>
      </c>
      <c r="D82" s="56">
        <v>2.0836145369736207E-2</v>
      </c>
      <c r="E82" s="55">
        <v>0.58272476774007942</v>
      </c>
    </row>
    <row r="83" spans="2:5" x14ac:dyDescent="0.25">
      <c r="B83" s="67" t="s">
        <v>223</v>
      </c>
      <c r="C83" s="63">
        <v>0.83188178292857407</v>
      </c>
      <c r="D83" s="56">
        <v>0.2583861123654686</v>
      </c>
      <c r="E83" s="55">
        <v>0.7177801562643995</v>
      </c>
    </row>
    <row r="84" spans="2:5" x14ac:dyDescent="0.25">
      <c r="B84" s="67" t="s">
        <v>224</v>
      </c>
      <c r="C84" s="63">
        <v>0.83706062484807298</v>
      </c>
      <c r="D84" s="56">
        <v>0.14926055010749256</v>
      </c>
      <c r="E84" s="55">
        <v>0.58272476774007942</v>
      </c>
    </row>
    <row r="85" spans="2:5" x14ac:dyDescent="0.25">
      <c r="B85" s="67" t="s">
        <v>136</v>
      </c>
      <c r="C85" s="63">
        <v>0.8761343937958006</v>
      </c>
      <c r="D85" s="56">
        <v>0.27697558574100795</v>
      </c>
      <c r="E85" s="55">
        <v>3.1523623650701708E-2</v>
      </c>
    </row>
    <row r="86" spans="2:5" x14ac:dyDescent="0.25">
      <c r="B86" s="67" t="s">
        <v>225</v>
      </c>
      <c r="C86" s="63">
        <v>0.89219936815033585</v>
      </c>
      <c r="D86" s="56">
        <v>0.15437590978062954</v>
      </c>
      <c r="E86" s="55">
        <v>0.7177801562643995</v>
      </c>
    </row>
    <row r="87" spans="2:5" x14ac:dyDescent="0.25">
      <c r="B87" s="67" t="s">
        <v>137</v>
      </c>
      <c r="C87" s="63">
        <v>0.93081985281112622</v>
      </c>
      <c r="D87" s="56">
        <v>9.0335465964163836E-2</v>
      </c>
      <c r="E87" s="55">
        <v>3.1523623650701708E-2</v>
      </c>
    </row>
    <row r="88" spans="2:5" x14ac:dyDescent="0.25">
      <c r="B88" s="67" t="s">
        <v>138</v>
      </c>
      <c r="C88" s="63">
        <v>0.9471892822394633</v>
      </c>
      <c r="D88" s="56">
        <v>0.15551889564947158</v>
      </c>
      <c r="E88" s="55">
        <v>3.1523623650701708E-2</v>
      </c>
    </row>
    <row r="89" spans="2:5" x14ac:dyDescent="0.25">
      <c r="B89" s="67" t="s">
        <v>139</v>
      </c>
      <c r="C89" s="63">
        <v>0.94981408672822021</v>
      </c>
      <c r="D89" s="56">
        <v>0.28634765478764362</v>
      </c>
      <c r="E89" s="55">
        <v>3.1523623650701708E-2</v>
      </c>
    </row>
    <row r="90" spans="2:5" x14ac:dyDescent="0.25">
      <c r="B90" s="67" t="s">
        <v>140</v>
      </c>
      <c r="C90" s="63">
        <v>0.97064890212187471</v>
      </c>
      <c r="D90" s="56">
        <v>0.28936642761003584</v>
      </c>
      <c r="E90" s="55">
        <v>3.1523623650701708E-2</v>
      </c>
    </row>
    <row r="91" spans="2:5" x14ac:dyDescent="0.25">
      <c r="B91" s="67" t="s">
        <v>141</v>
      </c>
      <c r="C91" s="63">
        <v>0.99560327419322203</v>
      </c>
      <c r="D91" s="56">
        <v>0.13009997851671795</v>
      </c>
      <c r="E91" s="55">
        <v>3.1523623650701708E-2</v>
      </c>
    </row>
    <row r="92" spans="2:5" x14ac:dyDescent="0.25">
      <c r="B92" s="67" t="s">
        <v>142</v>
      </c>
      <c r="C92" s="63">
        <v>0.99829492960489097</v>
      </c>
      <c r="D92" s="56">
        <v>0.17212983337267548</v>
      </c>
      <c r="E92" s="55">
        <v>3.1523623650701708E-2</v>
      </c>
    </row>
    <row r="93" spans="2:5" x14ac:dyDescent="0.25">
      <c r="B93" s="67" t="s">
        <v>143</v>
      </c>
      <c r="C93" s="63">
        <v>1.0581373761307353</v>
      </c>
      <c r="D93" s="56">
        <v>0.12313106075568375</v>
      </c>
      <c r="E93" s="55">
        <v>3.1523623650701708E-2</v>
      </c>
    </row>
    <row r="94" spans="2:5" x14ac:dyDescent="0.25">
      <c r="B94" s="67" t="s">
        <v>144</v>
      </c>
      <c r="C94" s="63">
        <v>1.0652061540386555</v>
      </c>
      <c r="D94" s="56">
        <v>0.11736149912222314</v>
      </c>
      <c r="E94" s="55">
        <v>3.1523623650701708E-2</v>
      </c>
    </row>
    <row r="95" spans="2:5" x14ac:dyDescent="0.25">
      <c r="B95" s="67" t="s">
        <v>226</v>
      </c>
      <c r="C95" s="63">
        <v>1.0731539883964956</v>
      </c>
      <c r="D95" s="56">
        <v>0.48392506866279089</v>
      </c>
      <c r="E95" s="55">
        <v>1.8144110604829341E-2</v>
      </c>
    </row>
    <row r="96" spans="2:5" x14ac:dyDescent="0.25">
      <c r="B96" s="67" t="s">
        <v>145</v>
      </c>
      <c r="C96" s="63">
        <v>1.0796063346323983</v>
      </c>
      <c r="D96" s="56">
        <v>9.7559520132395494E-2</v>
      </c>
      <c r="E96" s="55">
        <v>3.1523623650701708E-2</v>
      </c>
    </row>
    <row r="97" spans="2:5" x14ac:dyDescent="0.25">
      <c r="B97" s="67" t="s">
        <v>146</v>
      </c>
      <c r="C97" s="63">
        <v>1.097685012108996</v>
      </c>
      <c r="D97" s="56">
        <v>9.7418056754711602E-2</v>
      </c>
      <c r="E97" s="55">
        <v>3.1523623650701708E-2</v>
      </c>
    </row>
    <row r="98" spans="2:5" x14ac:dyDescent="0.25">
      <c r="B98" s="67" t="s">
        <v>164</v>
      </c>
      <c r="C98" s="63">
        <v>1.1042857505983461</v>
      </c>
      <c r="D98" s="56">
        <v>5.7482421896163101E-2</v>
      </c>
      <c r="E98" s="55">
        <v>3.1523623650701708E-2</v>
      </c>
    </row>
    <row r="99" spans="2:5" x14ac:dyDescent="0.25">
      <c r="B99" s="67" t="s">
        <v>163</v>
      </c>
      <c r="C99" s="63">
        <v>1.1042857505983461</v>
      </c>
      <c r="D99" s="56">
        <v>5.7482421896163101E-2</v>
      </c>
      <c r="E99" s="55">
        <v>3.1523623650701708E-2</v>
      </c>
    </row>
    <row r="100" spans="2:5" x14ac:dyDescent="0.25">
      <c r="B100" s="67" t="s">
        <v>171</v>
      </c>
      <c r="C100" s="63">
        <v>1.1042857505983461</v>
      </c>
      <c r="D100" s="56">
        <v>5.7482421896163101E-2</v>
      </c>
      <c r="E100" s="55">
        <v>3.1523623650701708E-2</v>
      </c>
    </row>
    <row r="101" spans="2:5" x14ac:dyDescent="0.25">
      <c r="B101" s="67" t="s">
        <v>158</v>
      </c>
      <c r="C101" s="63">
        <v>1.1042857505983461</v>
      </c>
      <c r="D101" s="56">
        <v>5.7482421896163101E-2</v>
      </c>
      <c r="E101" s="55">
        <v>3.1523623650701708E-2</v>
      </c>
    </row>
    <row r="102" spans="2:5" x14ac:dyDescent="0.25">
      <c r="B102" s="67" t="s">
        <v>170</v>
      </c>
      <c r="C102" s="63">
        <v>1.1042857505983461</v>
      </c>
      <c r="D102" s="56">
        <v>5.7482421896163101E-2</v>
      </c>
      <c r="E102" s="55">
        <v>3.1523623650701708E-2</v>
      </c>
    </row>
    <row r="103" spans="2:5" x14ac:dyDescent="0.25">
      <c r="B103" s="67" t="s">
        <v>157</v>
      </c>
      <c r="C103" s="63">
        <v>1.1042857505983461</v>
      </c>
      <c r="D103" s="56">
        <v>5.7482421896163101E-2</v>
      </c>
      <c r="E103" s="55">
        <v>3.1523623650701708E-2</v>
      </c>
    </row>
    <row r="104" spans="2:5" x14ac:dyDescent="0.25">
      <c r="B104" s="67" t="s">
        <v>169</v>
      </c>
      <c r="C104" s="63">
        <v>1.1042857505983461</v>
      </c>
      <c r="D104" s="56">
        <v>5.7482421896163101E-2</v>
      </c>
      <c r="E104" s="55">
        <v>3.1523623650701708E-2</v>
      </c>
    </row>
    <row r="105" spans="2:5" x14ac:dyDescent="0.25">
      <c r="B105" s="67" t="s">
        <v>167</v>
      </c>
      <c r="C105" s="63">
        <v>1.1042857505983461</v>
      </c>
      <c r="D105" s="56">
        <v>5.7482421896163101E-2</v>
      </c>
      <c r="E105" s="55">
        <v>3.1523623650701708E-2</v>
      </c>
    </row>
    <row r="106" spans="2:5" x14ac:dyDescent="0.25">
      <c r="B106" s="67" t="s">
        <v>173</v>
      </c>
      <c r="C106" s="63">
        <v>1.1042857505983461</v>
      </c>
      <c r="D106" s="56">
        <v>5.7482421896163101E-2</v>
      </c>
      <c r="E106" s="55">
        <v>3.1523623650701708E-2</v>
      </c>
    </row>
    <row r="107" spans="2:5" x14ac:dyDescent="0.25">
      <c r="B107" s="67" t="s">
        <v>159</v>
      </c>
      <c r="C107" s="63">
        <v>1.1042857505983461</v>
      </c>
      <c r="D107" s="56">
        <v>5.7482421896163101E-2</v>
      </c>
      <c r="E107" s="55">
        <v>3.1523623650701708E-2</v>
      </c>
    </row>
    <row r="108" spans="2:5" x14ac:dyDescent="0.25">
      <c r="B108" s="67" t="s">
        <v>172</v>
      </c>
      <c r="C108" s="63">
        <v>1.1042857505983461</v>
      </c>
      <c r="D108" s="56">
        <v>5.7482421896163101E-2</v>
      </c>
      <c r="E108" s="55">
        <v>3.1523623650701708E-2</v>
      </c>
    </row>
    <row r="109" spans="2:5" x14ac:dyDescent="0.25">
      <c r="B109" s="67" t="s">
        <v>166</v>
      </c>
      <c r="C109" s="63">
        <v>1.1042857505983461</v>
      </c>
      <c r="D109" s="56">
        <v>5.7482421896163101E-2</v>
      </c>
      <c r="E109" s="55">
        <v>3.1523623650701708E-2</v>
      </c>
    </row>
    <row r="110" spans="2:5" x14ac:dyDescent="0.25">
      <c r="B110" s="67" t="s">
        <v>162</v>
      </c>
      <c r="C110" s="63">
        <v>1.1042857505983461</v>
      </c>
      <c r="D110" s="56">
        <v>5.7482421896163101E-2</v>
      </c>
      <c r="E110" s="55">
        <v>3.1523623650701708E-2</v>
      </c>
    </row>
    <row r="111" spans="2:5" x14ac:dyDescent="0.25">
      <c r="B111" s="67" t="s">
        <v>156</v>
      </c>
      <c r="C111" s="63">
        <v>1.1042857505983461</v>
      </c>
      <c r="D111" s="56">
        <v>5.7482421896163101E-2</v>
      </c>
      <c r="E111" s="55">
        <v>3.1523623650701708E-2</v>
      </c>
    </row>
    <row r="112" spans="2:5" x14ac:dyDescent="0.25">
      <c r="B112" s="67" t="s">
        <v>148</v>
      </c>
      <c r="C112" s="63">
        <v>1.1042857505983461</v>
      </c>
      <c r="D112" s="56">
        <v>5.7482421896163101E-2</v>
      </c>
      <c r="E112" s="55">
        <v>3.1523623650701708E-2</v>
      </c>
    </row>
    <row r="113" spans="2:5" x14ac:dyDescent="0.25">
      <c r="B113" s="67" t="s">
        <v>161</v>
      </c>
      <c r="C113" s="63">
        <v>1.1042857505983461</v>
      </c>
      <c r="D113" s="56">
        <v>5.7482421896163101E-2</v>
      </c>
      <c r="E113" s="55">
        <v>3.1523623650701708E-2</v>
      </c>
    </row>
    <row r="114" spans="2:5" x14ac:dyDescent="0.25">
      <c r="B114" s="67" t="s">
        <v>165</v>
      </c>
      <c r="C114" s="63">
        <v>1.1042857505983461</v>
      </c>
      <c r="D114" s="56">
        <v>5.7482421896163101E-2</v>
      </c>
      <c r="E114" s="55">
        <v>3.1523623650701708E-2</v>
      </c>
    </row>
    <row r="115" spans="2:5" x14ac:dyDescent="0.25">
      <c r="B115" s="67" t="s">
        <v>155</v>
      </c>
      <c r="C115" s="63">
        <v>1.1042857505983461</v>
      </c>
      <c r="D115" s="56">
        <v>5.7482421896163101E-2</v>
      </c>
      <c r="E115" s="55">
        <v>3.1523623650701708E-2</v>
      </c>
    </row>
    <row r="116" spans="2:5" x14ac:dyDescent="0.25">
      <c r="B116" s="67" t="s">
        <v>152</v>
      </c>
      <c r="C116" s="63">
        <v>1.1042857505983461</v>
      </c>
      <c r="D116" s="56">
        <v>5.7482421896163101E-2</v>
      </c>
      <c r="E116" s="55">
        <v>3.1523623650701708E-2</v>
      </c>
    </row>
    <row r="117" spans="2:5" x14ac:dyDescent="0.25">
      <c r="B117" s="67" t="s">
        <v>151</v>
      </c>
      <c r="C117" s="63">
        <v>1.1042857505983461</v>
      </c>
      <c r="D117" s="56">
        <v>5.7482421896163101E-2</v>
      </c>
      <c r="E117" s="55">
        <v>3.1523623650701708E-2</v>
      </c>
    </row>
    <row r="118" spans="2:5" x14ac:dyDescent="0.25">
      <c r="B118" s="67" t="s">
        <v>147</v>
      </c>
      <c r="C118" s="63">
        <v>1.1042857505983461</v>
      </c>
      <c r="D118" s="56">
        <v>5.7482421896163101E-2</v>
      </c>
      <c r="E118" s="55">
        <v>3.1523623650701708E-2</v>
      </c>
    </row>
    <row r="119" spans="2:5" x14ac:dyDescent="0.25">
      <c r="B119" s="67" t="s">
        <v>149</v>
      </c>
      <c r="C119" s="63">
        <v>1.1042857505983461</v>
      </c>
      <c r="D119" s="56">
        <v>5.7482421896163101E-2</v>
      </c>
      <c r="E119" s="55">
        <v>3.1523623650701708E-2</v>
      </c>
    </row>
    <row r="120" spans="2:5" x14ac:dyDescent="0.25">
      <c r="B120" s="67" t="s">
        <v>153</v>
      </c>
      <c r="C120" s="63">
        <v>1.1042857505983461</v>
      </c>
      <c r="D120" s="56">
        <v>5.7482421896163101E-2</v>
      </c>
      <c r="E120" s="55">
        <v>3.1523623650701708E-2</v>
      </c>
    </row>
    <row r="121" spans="2:5" x14ac:dyDescent="0.25">
      <c r="B121" s="67" t="s">
        <v>168</v>
      </c>
      <c r="C121" s="63">
        <v>1.1042857505983461</v>
      </c>
      <c r="D121" s="56">
        <v>5.7482421896163101E-2</v>
      </c>
      <c r="E121" s="55">
        <v>3.1523623650701708E-2</v>
      </c>
    </row>
    <row r="122" spans="2:5" x14ac:dyDescent="0.25">
      <c r="B122" s="67" t="s">
        <v>150</v>
      </c>
      <c r="C122" s="63">
        <v>1.1042857505983461</v>
      </c>
      <c r="D122" s="56">
        <v>5.7482421896163101E-2</v>
      </c>
      <c r="E122" s="55">
        <v>3.1523623650701708E-2</v>
      </c>
    </row>
    <row r="123" spans="2:5" x14ac:dyDescent="0.25">
      <c r="B123" s="67" t="s">
        <v>154</v>
      </c>
      <c r="C123" s="63">
        <v>1.1042857505983461</v>
      </c>
      <c r="D123" s="56">
        <v>5.7482421896163101E-2</v>
      </c>
      <c r="E123" s="55">
        <v>3.1523623650701708E-2</v>
      </c>
    </row>
    <row r="124" spans="2:5" x14ac:dyDescent="0.25">
      <c r="B124" s="67" t="s">
        <v>160</v>
      </c>
      <c r="C124" s="63">
        <v>1.1042857505983461</v>
      </c>
      <c r="D124" s="56">
        <v>5.7482421896163101E-2</v>
      </c>
      <c r="E124" s="55">
        <v>3.1523623650701708E-2</v>
      </c>
    </row>
    <row r="125" spans="2:5" x14ac:dyDescent="0.25">
      <c r="B125" s="67" t="s">
        <v>174</v>
      </c>
      <c r="C125" s="63">
        <v>1.1191452993865763</v>
      </c>
      <c r="D125" s="56">
        <v>0.13069448470908751</v>
      </c>
      <c r="E125" s="55">
        <v>3.1523623650701708E-2</v>
      </c>
    </row>
    <row r="126" spans="2:5" x14ac:dyDescent="0.25">
      <c r="B126" s="67" t="s">
        <v>227</v>
      </c>
      <c r="C126" s="63">
        <v>1.1203562818705002</v>
      </c>
      <c r="D126" s="56">
        <v>0.16773313378256796</v>
      </c>
      <c r="E126" s="55">
        <v>1.8144110604829341E-2</v>
      </c>
    </row>
    <row r="127" spans="2:5" x14ac:dyDescent="0.25">
      <c r="B127" s="67" t="s">
        <v>175</v>
      </c>
      <c r="C127" s="63">
        <v>1.1406178392368169</v>
      </c>
      <c r="D127" s="56">
        <v>6.6986121645858085E-2</v>
      </c>
      <c r="E127" s="55">
        <v>3.1523623650701708E-2</v>
      </c>
    </row>
    <row r="128" spans="2:5" x14ac:dyDescent="0.25">
      <c r="B128" s="67" t="s">
        <v>176</v>
      </c>
      <c r="C128" s="63">
        <v>1.1474109543231672</v>
      </c>
      <c r="D128" s="56">
        <v>7.8718387808552878E-2</v>
      </c>
      <c r="E128" s="55">
        <v>3.1523623650701708E-2</v>
      </c>
    </row>
    <row r="129" spans="2:5" x14ac:dyDescent="0.25">
      <c r="B129" s="67" t="s">
        <v>177</v>
      </c>
      <c r="C129" s="63">
        <v>1.163342524222482</v>
      </c>
      <c r="D129" s="56">
        <v>0.22459947101906869</v>
      </c>
      <c r="E129" s="55">
        <v>3.1523623650701708E-2</v>
      </c>
    </row>
    <row r="130" spans="2:5" x14ac:dyDescent="0.25">
      <c r="B130" s="67" t="s">
        <v>178</v>
      </c>
      <c r="C130" s="63">
        <v>1.1761066852825535</v>
      </c>
      <c r="D130" s="56">
        <v>0.13707108753366337</v>
      </c>
      <c r="E130" s="55">
        <v>3.1523623650701708E-2</v>
      </c>
    </row>
    <row r="131" spans="2:5" x14ac:dyDescent="0.25">
      <c r="B131" s="67" t="s">
        <v>179</v>
      </c>
      <c r="C131" s="63">
        <v>1.1889059385945258</v>
      </c>
      <c r="D131" s="56">
        <v>0.15156368135838083</v>
      </c>
      <c r="E131" s="55">
        <v>3.1523623650701708E-2</v>
      </c>
    </row>
    <row r="132" spans="2:5" x14ac:dyDescent="0.25">
      <c r="B132" s="67" t="s">
        <v>180</v>
      </c>
      <c r="C132" s="63">
        <v>1.1995860296023071</v>
      </c>
      <c r="D132" s="56">
        <v>8.6008473478657477E-2</v>
      </c>
      <c r="E132" s="55">
        <v>3.1523623650701708E-2</v>
      </c>
    </row>
    <row r="133" spans="2:5" x14ac:dyDescent="0.25">
      <c r="B133" s="67" t="s">
        <v>181</v>
      </c>
      <c r="C133" s="63">
        <v>1.2179497317237615</v>
      </c>
      <c r="D133" s="56">
        <v>0.10983957919797004</v>
      </c>
      <c r="E133" s="55">
        <v>3.1523623650701708E-2</v>
      </c>
    </row>
    <row r="134" spans="2:5" x14ac:dyDescent="0.25">
      <c r="B134" s="67" t="s">
        <v>182</v>
      </c>
      <c r="C134" s="63">
        <v>1.2209454893100271</v>
      </c>
      <c r="D134" s="56">
        <v>4.4491585377432252E-2</v>
      </c>
      <c r="E134" s="55">
        <v>3.1523623650701708E-2</v>
      </c>
    </row>
    <row r="135" spans="2:5" x14ac:dyDescent="0.25">
      <c r="B135" s="67" t="s">
        <v>183</v>
      </c>
      <c r="C135" s="63">
        <v>1.2661566866875604</v>
      </c>
      <c r="D135" s="56">
        <v>7.1986633675323361E-2</v>
      </c>
      <c r="E135" s="55">
        <v>3.1523623650701708E-2</v>
      </c>
    </row>
    <row r="136" spans="2:5" x14ac:dyDescent="0.25">
      <c r="B136" s="67" t="s">
        <v>184</v>
      </c>
      <c r="C136" s="63">
        <v>1.368980200914202</v>
      </c>
      <c r="D136" s="56">
        <v>7.9891089456689809E-2</v>
      </c>
      <c r="E136" s="55">
        <v>3.1523623650701708E-2</v>
      </c>
    </row>
    <row r="137" spans="2:5" x14ac:dyDescent="0.25">
      <c r="B137" s="67" t="s">
        <v>185</v>
      </c>
      <c r="C137" s="63">
        <v>1.3867473475312699</v>
      </c>
      <c r="D137" s="56">
        <v>5.7040197665700225E-2</v>
      </c>
      <c r="E137" s="55">
        <v>3.1523623650701708E-2</v>
      </c>
    </row>
    <row r="138" spans="2:5" x14ac:dyDescent="0.25">
      <c r="B138" s="67" t="s">
        <v>186</v>
      </c>
      <c r="C138" s="63">
        <v>1.4229810368798461</v>
      </c>
      <c r="D138" s="56">
        <v>3.5277434943563717E-2</v>
      </c>
      <c r="E138" s="55">
        <v>3.1523623650701708E-2</v>
      </c>
    </row>
    <row r="139" spans="2:5" x14ac:dyDescent="0.25">
      <c r="B139" s="67" t="s">
        <v>187</v>
      </c>
      <c r="C139" s="63">
        <v>1.4609905328041417</v>
      </c>
      <c r="D139" s="56">
        <v>0.12277452211611367</v>
      </c>
      <c r="E139" s="55">
        <v>3.1523623650701708E-2</v>
      </c>
    </row>
    <row r="140" spans="2:5" x14ac:dyDescent="0.25">
      <c r="B140" s="67" t="s">
        <v>188</v>
      </c>
      <c r="C140" s="63">
        <v>1.5191686592412801</v>
      </c>
      <c r="D140" s="56">
        <v>0.18812975618703759</v>
      </c>
      <c r="E140" s="55">
        <v>3.1523623650701708E-2</v>
      </c>
    </row>
    <row r="141" spans="2:5" x14ac:dyDescent="0.25">
      <c r="B141" s="67" t="s">
        <v>189</v>
      </c>
      <c r="C141" s="63">
        <v>1.5335879581073699</v>
      </c>
      <c r="D141" s="56">
        <v>2.6429021347124198E-2</v>
      </c>
      <c r="E141" s="55">
        <v>3.1523623650701708E-2</v>
      </c>
    </row>
    <row r="142" spans="2:5" x14ac:dyDescent="0.25">
      <c r="B142" s="67" t="s">
        <v>190</v>
      </c>
      <c r="C142" s="63">
        <v>1.5522117717229367</v>
      </c>
      <c r="D142" s="56">
        <v>5.27639363187953E-2</v>
      </c>
      <c r="E142" s="55">
        <v>3.1523623650701708E-2</v>
      </c>
    </row>
    <row r="143" spans="2:5" x14ac:dyDescent="0.25">
      <c r="B143" s="67" t="s">
        <v>228</v>
      </c>
      <c r="C143" s="63">
        <v>1.675265707122336</v>
      </c>
      <c r="D143" s="56">
        <v>1.8325049169543115E-2</v>
      </c>
      <c r="E143" s="55">
        <v>1.8144110604829341E-2</v>
      </c>
    </row>
    <row r="144" spans="2:5" x14ac:dyDescent="0.25">
      <c r="B144" s="67" t="s">
        <v>229</v>
      </c>
      <c r="C144" s="63">
        <v>1.681291327454969</v>
      </c>
      <c r="D144" s="56">
        <v>1.2118556486906063E-2</v>
      </c>
      <c r="E144" s="55">
        <v>1.8144110604829341E-2</v>
      </c>
    </row>
    <row r="145" spans="2:5" x14ac:dyDescent="0.25">
      <c r="B145" s="67" t="s">
        <v>230</v>
      </c>
      <c r="C145" s="63">
        <v>1.690076650829043</v>
      </c>
      <c r="D145" s="56">
        <v>0</v>
      </c>
      <c r="E145" s="55">
        <v>0.7177801562643995</v>
      </c>
    </row>
    <row r="146" spans="2:5" x14ac:dyDescent="0.25">
      <c r="B146" s="67" t="s">
        <v>231</v>
      </c>
      <c r="C146" s="63">
        <v>1.7040616902477839</v>
      </c>
      <c r="D146" s="56">
        <v>6.2939261180723891E-2</v>
      </c>
      <c r="E146" s="55">
        <v>1.8144110604829341E-2</v>
      </c>
    </row>
    <row r="147" spans="2:5" x14ac:dyDescent="0.25">
      <c r="B147" s="67" t="s">
        <v>191</v>
      </c>
      <c r="C147" s="63">
        <v>1.7112198610446483</v>
      </c>
      <c r="D147" s="61">
        <v>0.11199908264116215</v>
      </c>
      <c r="E147" s="62">
        <v>3.1523623650701708E-2</v>
      </c>
    </row>
    <row r="148" spans="2:5" x14ac:dyDescent="0.25">
      <c r="B148" s="67" t="s">
        <v>192</v>
      </c>
      <c r="C148" s="63">
        <v>1.7472533200491223</v>
      </c>
      <c r="D148" s="61">
        <v>0.17550231574520878</v>
      </c>
      <c r="E148" s="62">
        <v>3.1523623650701708E-2</v>
      </c>
    </row>
    <row r="149" spans="2:5" x14ac:dyDescent="0.25">
      <c r="B149" s="67" t="s">
        <v>193</v>
      </c>
      <c r="C149" s="63">
        <v>1.7548329036763204</v>
      </c>
      <c r="D149" s="61">
        <v>5.1556235063686791E-2</v>
      </c>
      <c r="E149" s="62">
        <v>3.1523623650701708E-2</v>
      </c>
    </row>
    <row r="150" spans="2:5" x14ac:dyDescent="0.25">
      <c r="B150" s="67" t="s">
        <v>194</v>
      </c>
      <c r="C150" s="63">
        <v>1.7613044890367704</v>
      </c>
      <c r="D150" s="61">
        <v>3.2982277712203335E-2</v>
      </c>
      <c r="E150" s="62">
        <v>3.1523623650701708E-2</v>
      </c>
    </row>
    <row r="151" spans="2:5" x14ac:dyDescent="0.25">
      <c r="B151" s="67" t="s">
        <v>232</v>
      </c>
      <c r="C151" s="63">
        <v>1.7757326706057586</v>
      </c>
      <c r="D151" s="61">
        <v>0</v>
      </c>
      <c r="E151" s="62">
        <v>1.8144110604829341E-2</v>
      </c>
    </row>
    <row r="152" spans="2:5" x14ac:dyDescent="0.25">
      <c r="B152" s="67" t="s">
        <v>195</v>
      </c>
      <c r="C152" s="63">
        <v>1.782767535333577</v>
      </c>
      <c r="D152" s="61">
        <v>0.20730592622510668</v>
      </c>
      <c r="E152" s="62">
        <v>3.1523623650701708E-2</v>
      </c>
    </row>
    <row r="153" spans="2:5" x14ac:dyDescent="0.25">
      <c r="B153" s="67" t="s">
        <v>233</v>
      </c>
      <c r="C153" s="63">
        <v>1.8361610336075818</v>
      </c>
      <c r="D153" s="61">
        <v>0.12329890828137216</v>
      </c>
      <c r="E153" s="62">
        <v>0.7177801562643995</v>
      </c>
    </row>
    <row r="154" spans="2:5" x14ac:dyDescent="0.25">
      <c r="B154" s="67" t="s">
        <v>234</v>
      </c>
      <c r="C154" s="63">
        <v>1.8361610336075818</v>
      </c>
      <c r="D154" s="61">
        <v>0.12329890828137216</v>
      </c>
      <c r="E154" s="62">
        <v>0.7177801562643995</v>
      </c>
    </row>
    <row r="155" spans="2:5" x14ac:dyDescent="0.25">
      <c r="B155" s="67" t="s">
        <v>235</v>
      </c>
      <c r="C155" s="63">
        <v>1.836161033607582</v>
      </c>
      <c r="D155" s="61">
        <v>0.12329890828137216</v>
      </c>
      <c r="E155" s="62">
        <v>0.7177801562643995</v>
      </c>
    </row>
    <row r="156" spans="2:5" x14ac:dyDescent="0.25">
      <c r="B156" s="67" t="s">
        <v>236</v>
      </c>
      <c r="C156" s="63">
        <v>1.836161033607582</v>
      </c>
      <c r="D156" s="61">
        <v>0.12329890828137216</v>
      </c>
      <c r="E156" s="62">
        <v>0.7177801562643995</v>
      </c>
    </row>
    <row r="157" spans="2:5" x14ac:dyDescent="0.25">
      <c r="B157" s="67" t="s">
        <v>237</v>
      </c>
      <c r="C157" s="63">
        <v>1.836161033607582</v>
      </c>
      <c r="D157" s="61">
        <v>0.12329890828137216</v>
      </c>
      <c r="E157" s="62">
        <v>0.7177801562643995</v>
      </c>
    </row>
    <row r="158" spans="2:5" x14ac:dyDescent="0.25">
      <c r="B158" s="67" t="s">
        <v>238</v>
      </c>
      <c r="C158" s="63">
        <v>1.836161033607582</v>
      </c>
      <c r="D158" s="61">
        <v>0.12329890828137216</v>
      </c>
      <c r="E158" s="62">
        <v>0.7177801562643995</v>
      </c>
    </row>
    <row r="159" spans="2:5" x14ac:dyDescent="0.25">
      <c r="B159" s="67" t="s">
        <v>239</v>
      </c>
      <c r="C159" s="63">
        <v>1.836161033607582</v>
      </c>
      <c r="D159" s="61">
        <v>0.12329890828137216</v>
      </c>
      <c r="E159" s="62">
        <v>0.7177801562643995</v>
      </c>
    </row>
    <row r="160" spans="2:5" x14ac:dyDescent="0.25">
      <c r="B160" s="67" t="s">
        <v>240</v>
      </c>
      <c r="C160" s="63">
        <v>1.836161033607582</v>
      </c>
      <c r="D160" s="61">
        <v>0.12329890828137216</v>
      </c>
      <c r="E160" s="62">
        <v>0.7177801562643995</v>
      </c>
    </row>
    <row r="161" spans="2:5" x14ac:dyDescent="0.25">
      <c r="B161" s="67" t="s">
        <v>241</v>
      </c>
      <c r="C161" s="63">
        <v>1.836161033607582</v>
      </c>
      <c r="D161" s="61">
        <v>0.12329890828137216</v>
      </c>
      <c r="E161" s="62">
        <v>0.7177801562643995</v>
      </c>
    </row>
    <row r="162" spans="2:5" x14ac:dyDescent="0.25">
      <c r="B162" s="67" t="s">
        <v>242</v>
      </c>
      <c r="C162" s="63">
        <v>1.836161033607582</v>
      </c>
      <c r="D162" s="61">
        <v>0.12329890828137216</v>
      </c>
      <c r="E162" s="62">
        <v>0.7177801562643995</v>
      </c>
    </row>
    <row r="163" spans="2:5" x14ac:dyDescent="0.25">
      <c r="B163" s="67" t="s">
        <v>243</v>
      </c>
      <c r="C163" s="63">
        <v>1.836161033607582</v>
      </c>
      <c r="D163" s="61">
        <v>0.12329890828137216</v>
      </c>
      <c r="E163" s="62">
        <v>0.7177801562643995</v>
      </c>
    </row>
    <row r="164" spans="2:5" x14ac:dyDescent="0.25">
      <c r="B164" s="67" t="s">
        <v>244</v>
      </c>
      <c r="C164" s="63">
        <v>1.836161033607582</v>
      </c>
      <c r="D164" s="61">
        <v>0.12329890828137216</v>
      </c>
      <c r="E164" s="62">
        <v>0.7177801562643995</v>
      </c>
    </row>
    <row r="165" spans="2:5" x14ac:dyDescent="0.25">
      <c r="B165" s="67" t="s">
        <v>245</v>
      </c>
      <c r="C165" s="63">
        <v>1.836161033607582</v>
      </c>
      <c r="D165" s="61">
        <v>0.12329890828137216</v>
      </c>
      <c r="E165" s="62">
        <v>0.7177801562643995</v>
      </c>
    </row>
    <row r="166" spans="2:5" x14ac:dyDescent="0.25">
      <c r="B166" s="67" t="s">
        <v>246</v>
      </c>
      <c r="C166" s="63">
        <v>1.836161033607582</v>
      </c>
      <c r="D166" s="61">
        <v>0.12329890828137216</v>
      </c>
      <c r="E166" s="62">
        <v>0.7177801562643995</v>
      </c>
    </row>
    <row r="167" spans="2:5" x14ac:dyDescent="0.25">
      <c r="B167" s="67" t="s">
        <v>247</v>
      </c>
      <c r="C167" s="63">
        <v>1.8361610336075822</v>
      </c>
      <c r="D167" s="61">
        <v>0.12329890828137216</v>
      </c>
      <c r="E167" s="62">
        <v>0.7177801562643995</v>
      </c>
    </row>
    <row r="168" spans="2:5" x14ac:dyDescent="0.25">
      <c r="B168" s="67" t="s">
        <v>248</v>
      </c>
      <c r="C168" s="63">
        <v>1.8361610336075822</v>
      </c>
      <c r="D168" s="61">
        <v>0.12329890828137216</v>
      </c>
      <c r="E168" s="62">
        <v>0.7177801562643995</v>
      </c>
    </row>
    <row r="169" spans="2:5" x14ac:dyDescent="0.25">
      <c r="B169" s="67" t="s">
        <v>249</v>
      </c>
      <c r="C169" s="63">
        <v>1.8361610336075822</v>
      </c>
      <c r="D169" s="61">
        <v>0.12329890828137216</v>
      </c>
      <c r="E169" s="62">
        <v>0.7177801562643995</v>
      </c>
    </row>
    <row r="170" spans="2:5" x14ac:dyDescent="0.25">
      <c r="B170" s="67" t="s">
        <v>250</v>
      </c>
      <c r="C170" s="63">
        <v>1.8361610336075822</v>
      </c>
      <c r="D170" s="61">
        <v>0.12329890828137216</v>
      </c>
      <c r="E170" s="62">
        <v>0.7177801562643995</v>
      </c>
    </row>
    <row r="171" spans="2:5" x14ac:dyDescent="0.25">
      <c r="B171" s="67" t="s">
        <v>251</v>
      </c>
      <c r="C171" s="63">
        <v>1.8361610336075822</v>
      </c>
      <c r="D171" s="61">
        <v>0.12329890828137216</v>
      </c>
      <c r="E171" s="62">
        <v>0.7177801562643995</v>
      </c>
    </row>
    <row r="172" spans="2:5" x14ac:dyDescent="0.25">
      <c r="B172" s="67" t="s">
        <v>196</v>
      </c>
      <c r="C172" s="63">
        <v>1.8811527206628178</v>
      </c>
      <c r="D172" s="61">
        <v>0.18559315331128126</v>
      </c>
      <c r="E172" s="62">
        <v>3.1523623650701708E-2</v>
      </c>
    </row>
    <row r="173" spans="2:5" x14ac:dyDescent="0.25">
      <c r="B173" s="67" t="s">
        <v>197</v>
      </c>
      <c r="C173" s="63">
        <v>1.8924738892256627</v>
      </c>
      <c r="D173" s="61">
        <v>7.9633059878514538E-3</v>
      </c>
      <c r="E173" s="62">
        <v>3.1523623650701708E-2</v>
      </c>
    </row>
    <row r="174" spans="2:5" x14ac:dyDescent="0.25">
      <c r="B174" s="67" t="s">
        <v>198</v>
      </c>
      <c r="C174" s="63">
        <v>1.9225686930510397</v>
      </c>
      <c r="D174" s="61">
        <v>8.732370903403593E-3</v>
      </c>
      <c r="E174" s="62">
        <v>3.1523623650701708E-2</v>
      </c>
    </row>
    <row r="175" spans="2:5" x14ac:dyDescent="0.25">
      <c r="B175" s="67" t="s">
        <v>252</v>
      </c>
      <c r="C175" s="63">
        <v>1.9506049214575516</v>
      </c>
      <c r="D175" s="61">
        <v>1.5651310704445406E-2</v>
      </c>
      <c r="E175" s="62">
        <v>0.58272476774007942</v>
      </c>
    </row>
    <row r="176" spans="2:5" x14ac:dyDescent="0.25">
      <c r="B176" s="67" t="s">
        <v>253</v>
      </c>
      <c r="C176" s="63">
        <v>1.9559484950413497</v>
      </c>
      <c r="D176" s="61">
        <v>2.747658920278828E-3</v>
      </c>
      <c r="E176" s="62">
        <v>1.8144110604829341E-2</v>
      </c>
    </row>
    <row r="177" spans="2:5" x14ac:dyDescent="0.25">
      <c r="B177" s="67" t="s">
        <v>199</v>
      </c>
      <c r="C177" s="63">
        <v>1.9729025201315176</v>
      </c>
      <c r="D177" s="61">
        <v>4.0586679259776701E-2</v>
      </c>
      <c r="E177" s="62">
        <v>3.1523623650701708E-2</v>
      </c>
    </row>
    <row r="178" spans="2:5" x14ac:dyDescent="0.25">
      <c r="B178" s="67" t="s">
        <v>200</v>
      </c>
      <c r="C178" s="63">
        <v>2.0119871995564629</v>
      </c>
      <c r="D178" s="61">
        <v>4.5311962083796099E-3</v>
      </c>
      <c r="E178" s="62">
        <v>3.1523623650701708E-2</v>
      </c>
    </row>
    <row r="179" spans="2:5" x14ac:dyDescent="0.25">
      <c r="B179" s="67" t="s">
        <v>254</v>
      </c>
      <c r="C179" s="63">
        <v>2.0156794712754289</v>
      </c>
      <c r="D179" s="61">
        <v>5.1664680750295932E-3</v>
      </c>
      <c r="E179" s="62">
        <v>1.8144110604829341E-2</v>
      </c>
    </row>
    <row r="180" spans="2:5" x14ac:dyDescent="0.25">
      <c r="B180" s="67" t="s">
        <v>201</v>
      </c>
      <c r="C180" s="63">
        <v>2.0543665911240785</v>
      </c>
      <c r="D180" s="61">
        <v>0</v>
      </c>
      <c r="E180" s="62">
        <v>3.1523623650701708E-2</v>
      </c>
    </row>
    <row r="181" spans="2:5" x14ac:dyDescent="0.25">
      <c r="B181" s="67" t="s">
        <v>255</v>
      </c>
      <c r="C181" s="63">
        <v>2.0645903422601601</v>
      </c>
      <c r="D181" s="61">
        <v>3.7920226246312993E-3</v>
      </c>
      <c r="E181" s="62">
        <v>0.58272476774007942</v>
      </c>
    </row>
    <row r="182" spans="2:5" x14ac:dyDescent="0.25">
      <c r="B182" s="67" t="s">
        <v>202</v>
      </c>
      <c r="C182" s="63">
        <v>2.1681330627411954</v>
      </c>
      <c r="D182" s="61">
        <v>0.18053946617914407</v>
      </c>
      <c r="E182" s="62">
        <v>3.1523623650701708E-2</v>
      </c>
    </row>
    <row r="183" spans="2:5" x14ac:dyDescent="0.25">
      <c r="B183" s="67" t="s">
        <v>203</v>
      </c>
      <c r="C183" s="63">
        <v>2.181129032353069</v>
      </c>
      <c r="D183" s="61">
        <v>5.4006478568166136E-2</v>
      </c>
      <c r="E183" s="62">
        <v>3.1523623650701708E-2</v>
      </c>
    </row>
    <row r="184" spans="2:5" x14ac:dyDescent="0.25">
      <c r="B184" s="67" t="s">
        <v>204</v>
      </c>
      <c r="C184" s="63">
        <v>2.1830770318792969</v>
      </c>
      <c r="D184" s="61">
        <v>8.5154378348776941E-2</v>
      </c>
      <c r="E184" s="62">
        <v>3.1523623650701708E-2</v>
      </c>
    </row>
    <row r="185" spans="2:5" x14ac:dyDescent="0.25">
      <c r="B185" s="67" t="s">
        <v>256</v>
      </c>
      <c r="C185" s="63">
        <v>2.3118160799563818</v>
      </c>
      <c r="D185" s="61">
        <v>3.9104537212650481E-3</v>
      </c>
      <c r="E185" s="62">
        <v>0.58272476774007942</v>
      </c>
    </row>
    <row r="186" spans="2:5" x14ac:dyDescent="0.25">
      <c r="B186" s="67" t="s">
        <v>257</v>
      </c>
      <c r="C186" s="63">
        <v>2.3454042515122895</v>
      </c>
      <c r="D186" s="61">
        <v>3.0549736837775496E-2</v>
      </c>
      <c r="E186" s="62">
        <v>0.58272476774007942</v>
      </c>
    </row>
    <row r="187" spans="2:5" x14ac:dyDescent="0.25">
      <c r="B187" s="67" t="s">
        <v>258</v>
      </c>
      <c r="C187" s="63">
        <v>2.4350470520456615</v>
      </c>
      <c r="D187" s="61">
        <v>4.5431240477469903E-3</v>
      </c>
      <c r="E187" s="62">
        <v>0.58272476774007942</v>
      </c>
    </row>
    <row r="188" spans="2:5" x14ac:dyDescent="0.25">
      <c r="B188" s="67" t="s">
        <v>259</v>
      </c>
      <c r="C188" s="63">
        <v>2.4350470520456615</v>
      </c>
      <c r="D188" s="61">
        <v>4.5431240477469903E-3</v>
      </c>
      <c r="E188" s="62">
        <v>0.58272476774007942</v>
      </c>
    </row>
    <row r="189" spans="2:5" x14ac:dyDescent="0.25">
      <c r="B189" s="67" t="s">
        <v>260</v>
      </c>
      <c r="C189" s="63">
        <v>2.4350470520456615</v>
      </c>
      <c r="D189" s="61">
        <v>4.5431240477469903E-3</v>
      </c>
      <c r="E189" s="62">
        <v>0.58272476774007942</v>
      </c>
    </row>
    <row r="190" spans="2:5" x14ac:dyDescent="0.25">
      <c r="B190" s="67" t="s">
        <v>261</v>
      </c>
      <c r="C190" s="63">
        <v>2.4350470520456615</v>
      </c>
      <c r="D190" s="61">
        <v>4.5431240477469903E-3</v>
      </c>
      <c r="E190" s="62">
        <v>0.58272476774007942</v>
      </c>
    </row>
    <row r="191" spans="2:5" x14ac:dyDescent="0.25">
      <c r="B191" s="67" t="s">
        <v>262</v>
      </c>
      <c r="C191" s="63">
        <v>2.4350470520456615</v>
      </c>
      <c r="D191" s="61">
        <v>4.5431240477469903E-3</v>
      </c>
      <c r="E191" s="62">
        <v>0.58272476774007942</v>
      </c>
    </row>
    <row r="192" spans="2:5" x14ac:dyDescent="0.25">
      <c r="B192" s="67" t="s">
        <v>263</v>
      </c>
      <c r="C192" s="63">
        <v>2.4350470520456615</v>
      </c>
      <c r="D192" s="61">
        <v>4.5431240477469903E-3</v>
      </c>
      <c r="E192" s="62">
        <v>0.58272476774007942</v>
      </c>
    </row>
    <row r="193" spans="2:5" x14ac:dyDescent="0.25">
      <c r="B193" s="67" t="s">
        <v>264</v>
      </c>
      <c r="C193" s="63">
        <v>2.4350470520456615</v>
      </c>
      <c r="D193" s="61">
        <v>4.5431240477469903E-3</v>
      </c>
      <c r="E193" s="62">
        <v>0.58272476774007942</v>
      </c>
    </row>
    <row r="194" spans="2:5" x14ac:dyDescent="0.25">
      <c r="B194" s="67" t="s">
        <v>265</v>
      </c>
      <c r="C194" s="63">
        <v>2.4350470520456615</v>
      </c>
      <c r="D194" s="61">
        <v>4.5431240477469903E-3</v>
      </c>
      <c r="E194" s="62">
        <v>0.58272476774007942</v>
      </c>
    </row>
    <row r="195" spans="2:5" x14ac:dyDescent="0.25">
      <c r="B195" s="67" t="s">
        <v>205</v>
      </c>
      <c r="C195" s="63">
        <v>2.445520165181764</v>
      </c>
      <c r="D195" s="61">
        <v>2.6705338553930993E-2</v>
      </c>
      <c r="E195" s="62">
        <v>3.1523623650701708E-2</v>
      </c>
    </row>
    <row r="196" spans="2:5" x14ac:dyDescent="0.25">
      <c r="B196" s="67" t="s">
        <v>266</v>
      </c>
      <c r="C196" s="63">
        <v>2.4504694307301009</v>
      </c>
      <c r="D196" s="61">
        <v>1.5033188515612571E-2</v>
      </c>
      <c r="E196" s="62">
        <v>1.8144110604829341E-2</v>
      </c>
    </row>
    <row r="197" spans="2:5" x14ac:dyDescent="0.25">
      <c r="B197" s="67" t="s">
        <v>206</v>
      </c>
      <c r="C197" s="63">
        <v>2.499692495535859</v>
      </c>
      <c r="D197" s="61">
        <v>2.8779904763814208E-2</v>
      </c>
      <c r="E197" s="62">
        <v>3.1523623650701708E-2</v>
      </c>
    </row>
    <row r="198" spans="2:5" x14ac:dyDescent="0.25">
      <c r="B198" s="67" t="s">
        <v>207</v>
      </c>
      <c r="C198" s="63">
        <v>2.5130428471767439</v>
      </c>
      <c r="D198" s="61">
        <v>1.8173988063014169E-2</v>
      </c>
      <c r="E198" s="62">
        <v>3.1523623650701708E-2</v>
      </c>
    </row>
    <row r="199" spans="2:5" x14ac:dyDescent="0.25">
      <c r="B199" s="67" t="s">
        <v>208</v>
      </c>
      <c r="C199" s="63">
        <v>2.5746203134318209</v>
      </c>
      <c r="D199" s="61">
        <v>0.21070125306369444</v>
      </c>
      <c r="E199" s="62">
        <v>3.1523623650701708E-2</v>
      </c>
    </row>
    <row r="200" spans="2:5" x14ac:dyDescent="0.25">
      <c r="B200" s="67" t="s">
        <v>267</v>
      </c>
      <c r="C200" s="63">
        <v>2.6221110997311028</v>
      </c>
      <c r="D200" s="61">
        <v>9.8697027288065405E-3</v>
      </c>
      <c r="E200" s="62">
        <v>1.8144110604829341E-2</v>
      </c>
    </row>
    <row r="201" spans="2:5" x14ac:dyDescent="0.25">
      <c r="B201" s="67" t="s">
        <v>268</v>
      </c>
      <c r="C201" s="63">
        <v>2.6221110997311028</v>
      </c>
      <c r="D201" s="61">
        <v>9.8697027288065405E-3</v>
      </c>
      <c r="E201" s="62">
        <v>1.8144110604829341E-2</v>
      </c>
    </row>
    <row r="202" spans="2:5" x14ac:dyDescent="0.25">
      <c r="B202" s="67" t="s">
        <v>269</v>
      </c>
      <c r="C202" s="63">
        <v>2.6221110997311028</v>
      </c>
      <c r="D202" s="61">
        <v>9.8697027288065405E-3</v>
      </c>
      <c r="E202" s="62">
        <v>1.8144110604829341E-2</v>
      </c>
    </row>
    <row r="203" spans="2:5" x14ac:dyDescent="0.25">
      <c r="B203" s="67" t="s">
        <v>270</v>
      </c>
      <c r="C203" s="63">
        <v>2.6221110997311028</v>
      </c>
      <c r="D203" s="61">
        <v>9.8697027288065405E-3</v>
      </c>
      <c r="E203" s="62">
        <v>1.8144110604829341E-2</v>
      </c>
    </row>
    <row r="204" spans="2:5" x14ac:dyDescent="0.25">
      <c r="B204" s="67" t="s">
        <v>271</v>
      </c>
      <c r="C204" s="63">
        <v>2.6221110997311028</v>
      </c>
      <c r="D204" s="61">
        <v>9.8697027288065405E-3</v>
      </c>
      <c r="E204" s="62">
        <v>1.8144110604829341E-2</v>
      </c>
    </row>
    <row r="205" spans="2:5" x14ac:dyDescent="0.25">
      <c r="B205" s="67" t="s">
        <v>272</v>
      </c>
      <c r="C205" s="63">
        <v>2.6221110997311028</v>
      </c>
      <c r="D205" s="61">
        <v>9.8697027288065405E-3</v>
      </c>
      <c r="E205" s="62">
        <v>1.8144110604829341E-2</v>
      </c>
    </row>
    <row r="206" spans="2:5" x14ac:dyDescent="0.25">
      <c r="B206" s="67" t="s">
        <v>273</v>
      </c>
      <c r="C206" s="63">
        <v>2.7674585063285613</v>
      </c>
      <c r="D206" s="61">
        <v>3.961925340063825E-3</v>
      </c>
      <c r="E206" s="62">
        <v>1.8144110604829341E-2</v>
      </c>
    </row>
    <row r="207" spans="2:5" x14ac:dyDescent="0.25">
      <c r="B207" s="67" t="s">
        <v>209</v>
      </c>
      <c r="C207" s="63">
        <v>2.9657918509796275</v>
      </c>
      <c r="D207" s="61">
        <v>0.11455216566021037</v>
      </c>
      <c r="E207" s="62">
        <v>3.1523623650701708E-2</v>
      </c>
    </row>
    <row r="208" spans="2:5" x14ac:dyDescent="0.25">
      <c r="B208" s="67" t="s">
        <v>274</v>
      </c>
      <c r="C208" s="63">
        <v>3.1222274383947459</v>
      </c>
      <c r="D208" s="61">
        <v>9.8884897255888354E-4</v>
      </c>
      <c r="E208" s="62">
        <v>1.8144110604829341E-2</v>
      </c>
    </row>
    <row r="209" spans="2:5" x14ac:dyDescent="0.25">
      <c r="B209" s="67" t="s">
        <v>275</v>
      </c>
      <c r="C209" s="63">
        <v>3.2249280779526734</v>
      </c>
      <c r="D209" s="61">
        <v>0</v>
      </c>
      <c r="E209" s="62">
        <v>0.58272476774007942</v>
      </c>
    </row>
    <row r="210" spans="2:5" x14ac:dyDescent="0.25">
      <c r="B210" s="67" t="s">
        <v>276</v>
      </c>
      <c r="C210" s="63">
        <v>3.2727580731439345</v>
      </c>
      <c r="D210" s="61">
        <v>8.7884842997461507E-3</v>
      </c>
      <c r="E210" s="62">
        <v>1.8144110604829341E-2</v>
      </c>
    </row>
    <row r="211" spans="2:5" x14ac:dyDescent="0.25">
      <c r="B211" s="67" t="s">
        <v>277</v>
      </c>
      <c r="C211" s="63">
        <v>3.6339140521125759</v>
      </c>
      <c r="D211" s="61">
        <v>0</v>
      </c>
      <c r="E211" s="62">
        <v>1.8144110604829341E-2</v>
      </c>
    </row>
    <row r="212" spans="2:5" x14ac:dyDescent="0.25">
      <c r="B212" s="67" t="s">
        <v>210</v>
      </c>
      <c r="C212" s="63">
        <v>3.8175011060665613</v>
      </c>
      <c r="D212" s="61">
        <v>4.5699214366999967E-2</v>
      </c>
      <c r="E212" s="62">
        <v>3.1523623650701708E-2</v>
      </c>
    </row>
    <row r="213" spans="2:5" x14ac:dyDescent="0.25">
      <c r="B213" s="67" t="s">
        <v>278</v>
      </c>
      <c r="C213" s="63">
        <v>3.8717982138140794</v>
      </c>
      <c r="D213" s="61">
        <v>2.1325701424661968E-2</v>
      </c>
      <c r="E213" s="62">
        <v>1.8144110604829341E-2</v>
      </c>
    </row>
    <row r="214" spans="2:5" x14ac:dyDescent="0.25">
      <c r="B214" s="67" t="s">
        <v>279</v>
      </c>
      <c r="C214" s="63">
        <v>3.8776190374005033</v>
      </c>
      <c r="D214" s="61">
        <v>0</v>
      </c>
      <c r="E214" s="62">
        <v>0.7177801562643995</v>
      </c>
    </row>
    <row r="215" spans="2:5" x14ac:dyDescent="0.25">
      <c r="B215" s="59" t="s">
        <v>1</v>
      </c>
      <c r="C215" s="53">
        <f>Sustainability!D51/Sustainability!C14</f>
        <v>0.64723038404014799</v>
      </c>
      <c r="D215" s="56">
        <f>Sustainability!E55+Sustainability!E56</f>
        <v>0.27792904268647423</v>
      </c>
      <c r="E215" s="55">
        <f>Sustainability!E57</f>
        <v>8.1722681807899641E-2</v>
      </c>
    </row>
  </sheetData>
  <pageMargins left="0.7" right="0.7" top="0.75" bottom="0.75" header="0.3" footer="0.3"/>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8D325-6AA5-4006-A9DA-11CF712BC627}">
  <sheetPr>
    <tabColor rgb="FF00B050"/>
    <pageSetUpPr fitToPage="1"/>
  </sheetPr>
  <dimension ref="B1:F66"/>
  <sheetViews>
    <sheetView zoomScale="70" zoomScaleNormal="70" zoomScaleSheetLayoutView="55" zoomScalePageLayoutView="80" workbookViewId="0">
      <selection activeCell="B22" sqref="B22"/>
    </sheetView>
  </sheetViews>
  <sheetFormatPr defaultColWidth="8.85546875" defaultRowHeight="15" x14ac:dyDescent="0.25"/>
  <cols>
    <col min="1" max="1" width="4.5703125" style="29" customWidth="1"/>
    <col min="2" max="2" width="60.85546875" style="40" customWidth="1"/>
    <col min="3" max="3" width="30.140625" style="40" bestFit="1" customWidth="1"/>
    <col min="4" max="4" width="29" style="40" customWidth="1"/>
    <col min="5" max="5" width="29.7109375" style="40" customWidth="1"/>
    <col min="6" max="6" width="29.7109375" style="31" customWidth="1"/>
    <col min="7" max="7" width="11.28515625" style="29" bestFit="1" customWidth="1"/>
    <col min="8" max="8" width="17.7109375" style="29" bestFit="1" customWidth="1"/>
    <col min="9" max="9" width="15" style="29" bestFit="1" customWidth="1"/>
    <col min="10" max="10" width="18.7109375" style="29" bestFit="1" customWidth="1"/>
    <col min="11" max="11" width="16.5703125" style="29" bestFit="1" customWidth="1"/>
    <col min="12" max="13" width="17.7109375" style="29" bestFit="1" customWidth="1"/>
    <col min="14" max="14" width="16.5703125" style="29" bestFit="1" customWidth="1"/>
    <col min="15" max="15" width="17.7109375" style="29" bestFit="1" customWidth="1"/>
    <col min="16" max="16" width="16.5703125" style="29" bestFit="1" customWidth="1"/>
    <col min="17" max="17" width="14" style="29" bestFit="1" customWidth="1"/>
    <col min="18" max="16384" width="8.85546875" style="29"/>
  </cols>
  <sheetData>
    <row r="1" spans="2:6" ht="48" customHeight="1" x14ac:dyDescent="0.25"/>
    <row r="2" spans="2:6" ht="31.5" x14ac:dyDescent="0.25">
      <c r="B2" s="69" t="s">
        <v>38</v>
      </c>
      <c r="C2" s="31"/>
      <c r="D2" s="31"/>
      <c r="E2" s="70"/>
    </row>
    <row r="3" spans="2:6" x14ac:dyDescent="0.25">
      <c r="B3" s="31"/>
      <c r="C3" s="31"/>
      <c r="D3" s="31"/>
      <c r="E3" s="31"/>
    </row>
    <row r="4" spans="2:6" x14ac:dyDescent="0.25">
      <c r="B4" s="71"/>
      <c r="C4" s="72"/>
      <c r="D4" s="72"/>
      <c r="E4" s="73"/>
      <c r="F4" s="74"/>
    </row>
    <row r="5" spans="2:6" x14ac:dyDescent="0.25">
      <c r="B5" s="75" t="s">
        <v>35</v>
      </c>
      <c r="C5" s="72"/>
      <c r="D5" s="72"/>
      <c r="E5" s="76"/>
      <c r="F5" s="47"/>
    </row>
    <row r="6" spans="2:6" ht="12.75" x14ac:dyDescent="0.25">
      <c r="B6" s="78" t="s">
        <v>281</v>
      </c>
      <c r="C6" s="78"/>
      <c r="D6" s="78"/>
      <c r="E6" s="78"/>
      <c r="F6" s="78"/>
    </row>
    <row r="7" spans="2:6" ht="12.75" x14ac:dyDescent="0.25">
      <c r="B7" s="78"/>
      <c r="C7" s="78"/>
      <c r="D7" s="78"/>
      <c r="E7" s="78"/>
      <c r="F7" s="78"/>
    </row>
    <row r="8" spans="2:6" ht="12.75" x14ac:dyDescent="0.25">
      <c r="B8" s="78"/>
      <c r="C8" s="78"/>
      <c r="D8" s="78"/>
      <c r="E8" s="78"/>
      <c r="F8" s="78"/>
    </row>
    <row r="9" spans="2:6" ht="13.15" customHeight="1" x14ac:dyDescent="0.25">
      <c r="B9" s="78"/>
      <c r="C9" s="78"/>
      <c r="D9" s="78"/>
      <c r="E9" s="78"/>
      <c r="F9" s="78"/>
    </row>
    <row r="10" spans="2:6" ht="13.15" customHeight="1" x14ac:dyDescent="0.25">
      <c r="B10" s="78"/>
      <c r="C10" s="78"/>
      <c r="D10" s="78"/>
      <c r="E10" s="78"/>
      <c r="F10" s="78"/>
    </row>
    <row r="11" spans="2:6" ht="13.15" customHeight="1" x14ac:dyDescent="0.25">
      <c r="B11" s="78"/>
      <c r="C11" s="78"/>
      <c r="D11" s="78"/>
      <c r="E11" s="78"/>
      <c r="F11" s="78"/>
    </row>
    <row r="12" spans="2:6" ht="13.15" customHeight="1" x14ac:dyDescent="0.25">
      <c r="B12" s="78"/>
      <c r="C12" s="78"/>
      <c r="D12" s="78"/>
      <c r="E12" s="78"/>
      <c r="F12" s="78"/>
    </row>
    <row r="13" spans="2:6" ht="13.15" customHeight="1" x14ac:dyDescent="0.25">
      <c r="B13" s="78"/>
      <c r="C13" s="78"/>
      <c r="D13" s="78"/>
      <c r="E13" s="78"/>
      <c r="F13" s="78"/>
    </row>
    <row r="14" spans="2:6" ht="13.15" customHeight="1" x14ac:dyDescent="0.25">
      <c r="B14" s="78"/>
      <c r="C14" s="78"/>
      <c r="D14" s="78"/>
      <c r="E14" s="78"/>
      <c r="F14" s="78"/>
    </row>
    <row r="15" spans="2:6" ht="13.15" customHeight="1" x14ac:dyDescent="0.25">
      <c r="B15" s="78"/>
      <c r="C15" s="78"/>
      <c r="D15" s="78"/>
      <c r="E15" s="78"/>
      <c r="F15" s="78"/>
    </row>
    <row r="16" spans="2:6" ht="13.15" customHeight="1" x14ac:dyDescent="0.25">
      <c r="B16" s="78"/>
      <c r="C16" s="78"/>
      <c r="D16" s="78"/>
      <c r="E16" s="78"/>
      <c r="F16" s="78"/>
    </row>
    <row r="17" spans="2:6" ht="14.45" customHeight="1" x14ac:dyDescent="0.25">
      <c r="B17" s="78"/>
      <c r="C17" s="78"/>
      <c r="D17" s="78"/>
      <c r="E17" s="78"/>
      <c r="F17" s="78"/>
    </row>
    <row r="18" spans="2:6" ht="14.45" customHeight="1" x14ac:dyDescent="0.25">
      <c r="B18" s="78"/>
      <c r="C18" s="78"/>
      <c r="D18" s="78"/>
      <c r="E18" s="78"/>
      <c r="F18" s="78"/>
    </row>
    <row r="66" ht="27.75" customHeight="1" x14ac:dyDescent="0.25"/>
  </sheetData>
  <mergeCells count="1">
    <mergeCell ref="B6:F18"/>
  </mergeCells>
  <printOptions horizontalCentered="1"/>
  <pageMargins left="0.19685039370078741" right="0.19685039370078741"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Navngivne områder</vt:lpstr>
      </vt:variant>
      <vt:variant>
        <vt:i4>3</vt:i4>
      </vt:variant>
    </vt:vector>
  </HeadingPairs>
  <TitlesOfParts>
    <vt:vector size="6" baseType="lpstr">
      <vt:lpstr>Sustainability</vt:lpstr>
      <vt:lpstr>Sustainability  - ISIN</vt:lpstr>
      <vt:lpstr>Disclaimer</vt:lpstr>
      <vt:lpstr>Disclaimer!Udskriftsområde</vt:lpstr>
      <vt:lpstr>Sustainability!Udskriftsområde</vt:lpstr>
      <vt:lpstr>'Sustainability  - ISIN'!Udskriftsområde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Michael Mølskov Jarlstrup</cp:lastModifiedBy>
  <cp:lastPrinted>2022-11-21T10:18:18Z</cp:lastPrinted>
  <dcterms:created xsi:type="dcterms:W3CDTF">2012-10-17T07:59:56Z</dcterms:created>
  <dcterms:modified xsi:type="dcterms:W3CDTF">2023-02-21T14:32:53Z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y fmtid="{D5CDD505-2E9C-101B-9397-08002B2CF9AE}" pid="27" name="MSIP_Label_e980d484-51e2-4a73-9187-6d04faa5223d_Enabled">
    <vt:lpwstr>true</vt:lpwstr>
  </property>
  <property fmtid="{D5CDD505-2E9C-101B-9397-08002B2CF9AE}" pid="28" name="MSIP_Label_e980d484-51e2-4a73-9187-6d04faa5223d_SetDate">
    <vt:lpwstr>2022-04-26T12:02:53Z</vt:lpwstr>
  </property>
  <property fmtid="{D5CDD505-2E9C-101B-9397-08002B2CF9AE}" pid="29" name="MSIP_Label_e980d484-51e2-4a73-9187-6d04faa5223d_Method">
    <vt:lpwstr>Privileged</vt:lpwstr>
  </property>
  <property fmtid="{D5CDD505-2E9C-101B-9397-08002B2CF9AE}" pid="30" name="MSIP_Label_e980d484-51e2-4a73-9187-6d04faa5223d_Name">
    <vt:lpwstr>Koncerninformation</vt:lpwstr>
  </property>
  <property fmtid="{D5CDD505-2E9C-101B-9397-08002B2CF9AE}" pid="31" name="MSIP_Label_e980d484-51e2-4a73-9187-6d04faa5223d_SiteId">
    <vt:lpwstr>df5e7718-2989-44ed-a2fd-5f63e2865f17</vt:lpwstr>
  </property>
  <property fmtid="{D5CDD505-2E9C-101B-9397-08002B2CF9AE}" pid="32" name="MSIP_Label_e980d484-51e2-4a73-9187-6d04faa5223d_ActionId">
    <vt:lpwstr>49de19d2-0a90-432a-8a92-14768de06f45</vt:lpwstr>
  </property>
  <property fmtid="{D5CDD505-2E9C-101B-9397-08002B2CF9AE}" pid="33" name="MSIP_Label_e980d484-51e2-4a73-9187-6d04faa5223d_ContentBits">
    <vt:lpwstr>0</vt:lpwstr>
  </property>
</Properties>
</file>