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enne_projektmappe" defaultThemeVersion="124226"/>
  <mc:AlternateContent xmlns:mc="http://schemas.openxmlformats.org/markup-compatibility/2006">
    <mc:Choice Requires="x15">
      <x15ac:absPath xmlns:x15ac="http://schemas.microsoft.com/office/spreadsheetml/2010/11/ac" url="F:\afd830\Rating &amp; IR\ECBC Label\Templates\2018 Q1\Til hjemmesiden\"/>
    </mc:Choice>
  </mc:AlternateContent>
  <bookViews>
    <workbookView xWindow="25200" yWindow="30" windowWidth="25140" windowHeight="12780" tabRatio="975" activeTab="4"/>
  </bookViews>
  <sheets>
    <sheet name="Introduction" sheetId="21" r:id="rId1"/>
    <sheet name="A. HTT General" sheetId="22" r:id="rId2"/>
    <sheet name="B1. HTT Mortgage Assets" sheetId="23" r:id="rId3"/>
    <sheet name="C. HTT Harmonised Glossary" sheetId="27" r:id="rId4"/>
    <sheet name="E. Optional ECB-ECAIs data" sheetId="29" r:id="rId5"/>
    <sheet name="Frontpage" sheetId="17" r:id="rId6"/>
    <sheet name="Contents" sheetId="13" r:id="rId7"/>
    <sheet name="Tabel A - General Issuer Detail" sheetId="6" r:id="rId8"/>
    <sheet name="G1-G4 - Cover pool inform." sheetId="7" r:id="rId9"/>
    <sheet name="Table 1-3 - Lending" sheetId="1" r:id="rId10"/>
    <sheet name="Table 4 - LTV" sheetId="2" r:id="rId11"/>
    <sheet name="Table 5 - Region" sheetId="15" r:id="rId12"/>
    <sheet name="Table 6-8 - Lending by loan" sheetId="16" r:id="rId13"/>
    <sheet name="Table 9-13 - Lending" sheetId="5" r:id="rId14"/>
    <sheet name="X1 Key Concepts" sheetId="18" r:id="rId15"/>
    <sheet name="X2 Key Concepts" sheetId="19" r:id="rId16"/>
    <sheet name="X3 - General explanation" sheetId="20" r:id="rId17"/>
    <sheet name="Table V1 - Reg. requirement" sheetId="28" r:id="rId18"/>
  </sheets>
  <externalReferences>
    <externalReference r:id="rId19"/>
  </externalReferences>
  <definedNames>
    <definedName name="_xlnm.Print_Area" localSheetId="1">'A. HTT General'!$A$1:$G$319</definedName>
    <definedName name="_xlnm.Print_Area" localSheetId="2">'B1. HTT Mortgage Assets'!$A$1:$G$387</definedName>
    <definedName name="_xlnm.Print_Area" localSheetId="3">'C. HTT Harmonised Glossary'!$A$1:$C$38</definedName>
    <definedName name="_xlnm.Print_Area" localSheetId="6">Contents!$A$1:$H$65</definedName>
    <definedName name="_xlnm.Print_Area" localSheetId="4">'E. Optional ECB-ECAIs data'!$A$2:$G$72</definedName>
    <definedName name="_xlnm.Print_Area" localSheetId="5">Frontpage!$A$1:$F$37</definedName>
    <definedName name="_xlnm.Print_Area" localSheetId="8">'G1-G4 - Cover pool inform.'!$A$1:$K$130</definedName>
    <definedName name="_xlnm.Print_Area" localSheetId="0">Introduction!$C$2:$I$37</definedName>
    <definedName name="_xlnm.Print_Area" localSheetId="7">'Tabel A - General Issuer Detail'!$A$1:$E$45</definedName>
    <definedName name="_xlnm.Print_Area" localSheetId="9">'Table 1-3 - Lending'!$A$1:$L$29</definedName>
    <definedName name="_xlnm.Print_Area" localSheetId="10">'Table 4 - LTV'!$A$1:$M$90</definedName>
    <definedName name="_xlnm.Print_Area" localSheetId="11">'Table 5 - Region'!$A$1:$H$24</definedName>
    <definedName name="_xlnm.Print_Area" localSheetId="12">'Table 6-8 - Lending by loan'!$A$1:$L$62</definedName>
    <definedName name="_xlnm.Print_Area" localSheetId="13">'Table 9-13 - Lending'!$A$1:$L$83</definedName>
    <definedName name="_xlnm.Print_Area" localSheetId="17">'Table V1 - Reg. requirement'!$A$1:$E$11</definedName>
    <definedName name="_xlnm.Print_Area" localSheetId="14">'X1 Key Concepts'!$A$1:$C$45</definedName>
    <definedName name="_xlnm.Print_Area" localSheetId="15">'X2 Key Concepts'!$A$1:$C$58</definedName>
    <definedName name="_xlnm.Print_Area" localSheetId="16">'X3 - General explanation'!$A$1:$C$73</definedName>
  </definedNames>
  <calcPr calcId="152511"/>
</workbook>
</file>

<file path=xl/calcChain.xml><?xml version="1.0" encoding="utf-8"?>
<calcChain xmlns="http://schemas.openxmlformats.org/spreadsheetml/2006/main">
  <c r="C387" i="23" l="1"/>
  <c r="C386" i="23"/>
  <c r="C385" i="23"/>
  <c r="C384" i="23"/>
  <c r="C383" i="23"/>
  <c r="C382" i="23"/>
  <c r="C381" i="23"/>
  <c r="C380" i="23"/>
  <c r="C379" i="23"/>
  <c r="C378" i="23"/>
  <c r="C377" i="23"/>
  <c r="D356" i="23"/>
  <c r="D355" i="23"/>
  <c r="D354" i="23"/>
  <c r="D353" i="23"/>
  <c r="D352" i="23"/>
  <c r="D351" i="23"/>
  <c r="C279" i="23"/>
  <c r="C278" i="23"/>
  <c r="C277" i="23"/>
  <c r="C74" i="29" l="1"/>
  <c r="G86" i="29"/>
  <c r="G85" i="29"/>
  <c r="G84" i="29"/>
  <c r="G83" i="29"/>
  <c r="G82" i="29"/>
  <c r="F82" i="29"/>
  <c r="F83" i="29"/>
  <c r="F84" i="29"/>
  <c r="F85" i="29"/>
  <c r="F86" i="29"/>
  <c r="E86" i="29"/>
  <c r="E85" i="29"/>
  <c r="E84" i="29"/>
  <c r="E83" i="29"/>
  <c r="E82" i="29"/>
  <c r="D82" i="29"/>
  <c r="D83" i="29"/>
  <c r="D84" i="29"/>
  <c r="D85" i="29"/>
  <c r="D86" i="29"/>
  <c r="C86" i="29"/>
  <c r="C85" i="29"/>
  <c r="C84" i="29"/>
  <c r="C83" i="29"/>
  <c r="C82" i="29"/>
  <c r="C76" i="29"/>
  <c r="C75" i="29"/>
  <c r="B15" i="29"/>
  <c r="C15" i="29"/>
  <c r="D15" i="29"/>
  <c r="B16" i="29"/>
  <c r="C16" i="29"/>
  <c r="D16" i="29"/>
  <c r="B17" i="29"/>
  <c r="C17" i="29"/>
  <c r="D17" i="29"/>
  <c r="B18" i="29"/>
  <c r="C18" i="29"/>
  <c r="D18" i="29"/>
  <c r="B19" i="29"/>
  <c r="C19" i="29"/>
  <c r="D19" i="29"/>
  <c r="B20" i="29"/>
  <c r="C20" i="29"/>
  <c r="D20" i="29"/>
  <c r="B21" i="29"/>
  <c r="C21" i="29"/>
  <c r="D21" i="29"/>
  <c r="B22" i="29"/>
  <c r="C22" i="29"/>
  <c r="D22" i="29"/>
  <c r="B23" i="29"/>
  <c r="C23" i="29"/>
  <c r="D23" i="29"/>
  <c r="B24" i="29"/>
  <c r="C24" i="29"/>
  <c r="D24" i="29"/>
  <c r="C14" i="29"/>
  <c r="D14" i="29"/>
  <c r="B14" i="29"/>
  <c r="C4" i="29"/>
  <c r="F2" i="29"/>
  <c r="B378" i="23" l="1"/>
  <c r="B379" i="23"/>
  <c r="B380" i="23"/>
  <c r="B381" i="23"/>
  <c r="B382" i="23"/>
  <c r="B383" i="23"/>
  <c r="B384" i="23"/>
  <c r="B385" i="23"/>
  <c r="B386" i="23"/>
  <c r="B387" i="23"/>
  <c r="B377" i="23"/>
  <c r="C362" i="23"/>
  <c r="C363" i="23"/>
  <c r="C364" i="23"/>
  <c r="C365" i="23"/>
  <c r="C366" i="23"/>
  <c r="C367" i="23"/>
  <c r="C368" i="23"/>
  <c r="C369" i="23"/>
  <c r="C370" i="23"/>
  <c r="C371" i="23"/>
  <c r="C372" i="23"/>
  <c r="C373" i="23"/>
  <c r="C374" i="23"/>
  <c r="C375" i="23"/>
  <c r="C376" i="23"/>
  <c r="C361" i="23"/>
  <c r="G351" i="23"/>
  <c r="G352" i="23"/>
  <c r="G353" i="23"/>
  <c r="G354" i="23"/>
  <c r="G355" i="23"/>
  <c r="G356" i="23"/>
  <c r="G343" i="23"/>
  <c r="G344" i="23"/>
  <c r="G345" i="23"/>
  <c r="G346" i="23"/>
  <c r="G347" i="23"/>
  <c r="G348" i="23"/>
  <c r="G349" i="23"/>
  <c r="G350" i="23"/>
  <c r="G342" i="23"/>
  <c r="F343" i="23"/>
  <c r="F344" i="23"/>
  <c r="F345" i="23"/>
  <c r="F346" i="23"/>
  <c r="F347" i="23"/>
  <c r="F348" i="23"/>
  <c r="F349" i="23"/>
  <c r="F350" i="23"/>
  <c r="F351" i="23"/>
  <c r="F352" i="23"/>
  <c r="F353" i="23"/>
  <c r="F354" i="23"/>
  <c r="F355" i="23"/>
  <c r="F356" i="23"/>
  <c r="F342" i="23"/>
  <c r="D343" i="23"/>
  <c r="D344" i="23"/>
  <c r="D345" i="23"/>
  <c r="D346" i="23"/>
  <c r="D347" i="23"/>
  <c r="D348" i="23"/>
  <c r="D349" i="23"/>
  <c r="D350" i="23"/>
  <c r="D342" i="23"/>
  <c r="C342" i="23"/>
  <c r="C343" i="23"/>
  <c r="C344" i="23"/>
  <c r="C345" i="23"/>
  <c r="C346" i="23"/>
  <c r="C347" i="23"/>
  <c r="C348" i="23"/>
  <c r="C349" i="23"/>
  <c r="C350" i="23"/>
  <c r="C351" i="23"/>
  <c r="C352" i="23"/>
  <c r="C353" i="23"/>
  <c r="C354" i="23"/>
  <c r="C355" i="23"/>
  <c r="C356" i="23"/>
  <c r="C339" i="23"/>
  <c r="G291" i="23"/>
  <c r="G292" i="23"/>
  <c r="G293" i="23"/>
  <c r="G294" i="23"/>
  <c r="G295" i="23"/>
  <c r="G296" i="23"/>
  <c r="G315" i="23"/>
  <c r="F292" i="23"/>
  <c r="F293" i="23"/>
  <c r="F294" i="23"/>
  <c r="F295" i="23"/>
  <c r="F296" i="23"/>
  <c r="F315" i="23"/>
  <c r="F291"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C292" i="23"/>
  <c r="C293" i="23"/>
  <c r="C294" i="23"/>
  <c r="C295" i="23"/>
  <c r="C296" i="23"/>
  <c r="C297" i="23"/>
  <c r="C298" i="23"/>
  <c r="C299" i="23"/>
  <c r="C300" i="23"/>
  <c r="C301" i="23"/>
  <c r="C302" i="23"/>
  <c r="C303" i="23"/>
  <c r="C304" i="23"/>
  <c r="C305" i="23"/>
  <c r="C306" i="23"/>
  <c r="C307" i="23"/>
  <c r="C308" i="23"/>
  <c r="C309" i="23"/>
  <c r="C310" i="23"/>
  <c r="C311" i="23"/>
  <c r="C312" i="23"/>
  <c r="C313" i="23"/>
  <c r="C314" i="23"/>
  <c r="C315" i="23"/>
  <c r="C291" i="23"/>
  <c r="C288" i="23"/>
  <c r="C261" i="23"/>
  <c r="C262" i="23"/>
  <c r="C263" i="23"/>
  <c r="C264" i="23"/>
  <c r="C265" i="23"/>
  <c r="C266" i="23"/>
  <c r="C267" i="23"/>
  <c r="C268" i="23"/>
  <c r="C269" i="23"/>
  <c r="C260" i="23"/>
  <c r="G242" i="23"/>
  <c r="G243" i="23"/>
  <c r="G244" i="23"/>
  <c r="G245" i="23"/>
  <c r="G246" i="23"/>
  <c r="G247" i="23"/>
  <c r="G248" i="23"/>
  <c r="G249" i="23"/>
  <c r="G250" i="23"/>
  <c r="G251" i="23"/>
  <c r="G252" i="23"/>
  <c r="G253" i="23"/>
  <c r="G254" i="23"/>
  <c r="G255" i="23"/>
  <c r="G241" i="23"/>
  <c r="F242" i="23"/>
  <c r="F243" i="23"/>
  <c r="F244" i="23"/>
  <c r="F245" i="23"/>
  <c r="F246" i="23"/>
  <c r="F247" i="23"/>
  <c r="F248" i="23"/>
  <c r="F249" i="23"/>
  <c r="F250" i="23"/>
  <c r="F251" i="23"/>
  <c r="F252" i="23"/>
  <c r="F253" i="23"/>
  <c r="F254" i="23"/>
  <c r="F255" i="23"/>
  <c r="F241" i="23"/>
  <c r="D241" i="23"/>
  <c r="D242" i="23"/>
  <c r="D243" i="23"/>
  <c r="D244" i="23"/>
  <c r="D245" i="23"/>
  <c r="D246" i="23"/>
  <c r="D247" i="23"/>
  <c r="D248" i="23"/>
  <c r="D249" i="23"/>
  <c r="C241" i="23"/>
  <c r="C242" i="23"/>
  <c r="C243" i="23"/>
  <c r="C244" i="23"/>
  <c r="C245" i="23"/>
  <c r="C246" i="23"/>
  <c r="C247" i="23"/>
  <c r="C248" i="23"/>
  <c r="C249" i="23"/>
  <c r="C250" i="23"/>
  <c r="C251" i="23"/>
  <c r="C252" i="23"/>
  <c r="C253" i="23"/>
  <c r="C254" i="23"/>
  <c r="C255" i="23"/>
  <c r="C238" i="23"/>
  <c r="F191" i="23"/>
  <c r="G191" i="23"/>
  <c r="F192" i="23"/>
  <c r="G192" i="23"/>
  <c r="F193" i="23"/>
  <c r="G193" i="23"/>
  <c r="F194" i="23"/>
  <c r="G194" i="23"/>
  <c r="F195" i="23"/>
  <c r="G195" i="23"/>
  <c r="F214" i="23"/>
  <c r="G214" i="23"/>
  <c r="G190" i="23"/>
  <c r="F190" i="23"/>
  <c r="C191" i="23"/>
  <c r="D191" i="23"/>
  <c r="C192" i="23"/>
  <c r="D192" i="23"/>
  <c r="C193" i="23"/>
  <c r="D193" i="23"/>
  <c r="C194" i="23"/>
  <c r="D194" i="23"/>
  <c r="C195" i="23"/>
  <c r="D195" i="23"/>
  <c r="C196" i="23"/>
  <c r="D196" i="23"/>
  <c r="C197" i="23"/>
  <c r="D197" i="23"/>
  <c r="C198" i="23"/>
  <c r="D198" i="23"/>
  <c r="C199" i="23"/>
  <c r="D199" i="23"/>
  <c r="C200" i="23"/>
  <c r="D200" i="23"/>
  <c r="C201" i="23"/>
  <c r="D201" i="23"/>
  <c r="C202" i="23"/>
  <c r="D202" i="23"/>
  <c r="C203" i="23"/>
  <c r="D203" i="23"/>
  <c r="C204" i="23"/>
  <c r="D204" i="23"/>
  <c r="C205" i="23"/>
  <c r="D205" i="23"/>
  <c r="C206" i="23"/>
  <c r="D206" i="23"/>
  <c r="C207" i="23"/>
  <c r="D207" i="23"/>
  <c r="C208" i="23"/>
  <c r="D208" i="23"/>
  <c r="C209" i="23"/>
  <c r="D209" i="23"/>
  <c r="C210" i="23"/>
  <c r="D210" i="23"/>
  <c r="C211" i="23"/>
  <c r="D211" i="23"/>
  <c r="C212" i="23"/>
  <c r="D212" i="23"/>
  <c r="C213" i="23"/>
  <c r="D213" i="23"/>
  <c r="C214" i="23"/>
  <c r="D214" i="23"/>
  <c r="D190" i="23"/>
  <c r="C190" i="23"/>
  <c r="C187" i="23"/>
  <c r="F180" i="23"/>
  <c r="D180" i="23"/>
  <c r="C180" i="23"/>
  <c r="D171" i="23"/>
  <c r="D172" i="23"/>
  <c r="D173" i="23"/>
  <c r="D174" i="23"/>
  <c r="F171" i="23"/>
  <c r="F172" i="23"/>
  <c r="F173" i="23"/>
  <c r="F174" i="23"/>
  <c r="F170" i="23"/>
  <c r="D170" i="23"/>
  <c r="C170" i="23"/>
  <c r="C171" i="23"/>
  <c r="C172" i="23"/>
  <c r="C173" i="23"/>
  <c r="C174" i="23"/>
  <c r="F162" i="23"/>
  <c r="F161" i="23"/>
  <c r="F160" i="23"/>
  <c r="D160" i="23"/>
  <c r="D161" i="23"/>
  <c r="D162" i="23"/>
  <c r="C162" i="23"/>
  <c r="C161" i="23"/>
  <c r="C160" i="23"/>
  <c r="F151" i="23"/>
  <c r="F152" i="23"/>
  <c r="F154" i="23"/>
  <c r="F155" i="23"/>
  <c r="F156" i="23"/>
  <c r="F157" i="23"/>
  <c r="F158" i="23"/>
  <c r="D151" i="23"/>
  <c r="D152" i="23"/>
  <c r="D154" i="23"/>
  <c r="D155" i="23"/>
  <c r="D156" i="23"/>
  <c r="D157" i="23"/>
  <c r="D158" i="23"/>
  <c r="F150" i="23"/>
  <c r="D150" i="23"/>
  <c r="C155" i="23"/>
  <c r="C156" i="23"/>
  <c r="C157" i="23"/>
  <c r="C158" i="23"/>
  <c r="C154" i="23"/>
  <c r="C151" i="23"/>
  <c r="C152" i="23"/>
  <c r="C150" i="23"/>
  <c r="B230" i="23"/>
  <c r="B231" i="23"/>
  <c r="B232" i="23"/>
  <c r="B233" i="23"/>
  <c r="B229" i="23"/>
  <c r="B228" i="23"/>
  <c r="B197" i="23"/>
  <c r="B198" i="23"/>
  <c r="B199" i="23"/>
  <c r="B200" i="23"/>
  <c r="B201" i="23"/>
  <c r="B202" i="23"/>
  <c r="B203" i="23"/>
  <c r="B204" i="23"/>
  <c r="B205" i="23"/>
  <c r="B206" i="23"/>
  <c r="B207" i="23"/>
  <c r="B208" i="23"/>
  <c r="B209" i="23"/>
  <c r="B210" i="23"/>
  <c r="B211" i="23"/>
  <c r="B212" i="23"/>
  <c r="B213" i="23"/>
  <c r="B196" i="23"/>
  <c r="F105" i="23"/>
  <c r="F106" i="23"/>
  <c r="F107" i="23"/>
  <c r="F108" i="23"/>
  <c r="F109" i="23"/>
  <c r="F110" i="23"/>
  <c r="F111" i="23"/>
  <c r="F112" i="23"/>
  <c r="F113" i="23"/>
  <c r="F114" i="23"/>
  <c r="F115" i="23"/>
  <c r="F116" i="23"/>
  <c r="F117" i="23"/>
  <c r="F118" i="23"/>
  <c r="F119" i="23"/>
  <c r="F120" i="23"/>
  <c r="F121" i="23"/>
  <c r="F122" i="23"/>
  <c r="F123" i="23"/>
  <c r="F124" i="23"/>
  <c r="F125" i="23"/>
  <c r="F126" i="23"/>
  <c r="F127" i="23"/>
  <c r="F128" i="23"/>
  <c r="F129" i="23"/>
  <c r="F130" i="23"/>
  <c r="F131" i="23"/>
  <c r="F132" i="23"/>
  <c r="F133" i="23"/>
  <c r="F134" i="23"/>
  <c r="F135" i="23"/>
  <c r="F136" i="23"/>
  <c r="F137" i="23"/>
  <c r="F138" i="23"/>
  <c r="F139" i="23"/>
  <c r="F140" i="23"/>
  <c r="F141" i="23"/>
  <c r="F142" i="23"/>
  <c r="F143" i="23"/>
  <c r="F144" i="23"/>
  <c r="F145" i="23"/>
  <c r="F146" i="23"/>
  <c r="F147" i="23"/>
  <c r="F148" i="23"/>
  <c r="F104" i="23"/>
  <c r="B105" i="23"/>
  <c r="C105" i="23"/>
  <c r="D105" i="23"/>
  <c r="B106" i="23"/>
  <c r="C106" i="23"/>
  <c r="D106" i="23"/>
  <c r="B107" i="23"/>
  <c r="C107" i="23"/>
  <c r="D107" i="23"/>
  <c r="B108" i="23"/>
  <c r="C108" i="23"/>
  <c r="D108" i="23"/>
  <c r="B109" i="23"/>
  <c r="C109" i="23"/>
  <c r="D109" i="23"/>
  <c r="B110" i="23"/>
  <c r="C110" i="23"/>
  <c r="D110" i="23"/>
  <c r="B111" i="23"/>
  <c r="C111" i="23"/>
  <c r="D111" i="23"/>
  <c r="B112" i="23"/>
  <c r="C112" i="23"/>
  <c r="D112" i="23"/>
  <c r="B113" i="23"/>
  <c r="C113" i="23"/>
  <c r="D113" i="23"/>
  <c r="B114" i="23"/>
  <c r="C114" i="23"/>
  <c r="D114" i="23"/>
  <c r="B115" i="23"/>
  <c r="C115" i="23"/>
  <c r="D115" i="23"/>
  <c r="B116" i="23"/>
  <c r="C116" i="23"/>
  <c r="D116" i="23"/>
  <c r="B117" i="23"/>
  <c r="C117" i="23"/>
  <c r="D117" i="23"/>
  <c r="B118" i="23"/>
  <c r="C118" i="23"/>
  <c r="D118" i="23"/>
  <c r="B119" i="23"/>
  <c r="C119" i="23"/>
  <c r="D119" i="23"/>
  <c r="B120" i="23"/>
  <c r="C120" i="23"/>
  <c r="D120" i="23"/>
  <c r="B121" i="23"/>
  <c r="C121" i="23"/>
  <c r="D121" i="23"/>
  <c r="B122" i="23"/>
  <c r="C122" i="23"/>
  <c r="D122" i="23"/>
  <c r="B123" i="23"/>
  <c r="C123" i="23"/>
  <c r="D123" i="23"/>
  <c r="B124" i="23"/>
  <c r="C124" i="23"/>
  <c r="D124" i="23"/>
  <c r="B125" i="23"/>
  <c r="C125" i="23"/>
  <c r="D125" i="23"/>
  <c r="B126" i="23"/>
  <c r="C126" i="23"/>
  <c r="D126" i="23"/>
  <c r="B127" i="23"/>
  <c r="C127" i="23"/>
  <c r="D127" i="23"/>
  <c r="B128" i="23"/>
  <c r="C128" i="23"/>
  <c r="D128" i="23"/>
  <c r="B129" i="23"/>
  <c r="C129" i="23"/>
  <c r="D129" i="23"/>
  <c r="B130" i="23"/>
  <c r="C130" i="23"/>
  <c r="D130" i="23"/>
  <c r="B131" i="23"/>
  <c r="C131" i="23"/>
  <c r="D131" i="23"/>
  <c r="B132" i="23"/>
  <c r="C132" i="23"/>
  <c r="D132" i="23"/>
  <c r="B133" i="23"/>
  <c r="C133" i="23"/>
  <c r="D133" i="23"/>
  <c r="B134" i="23"/>
  <c r="C134" i="23"/>
  <c r="D134" i="23"/>
  <c r="B135" i="23"/>
  <c r="C135" i="23"/>
  <c r="D135" i="23"/>
  <c r="B136" i="23"/>
  <c r="C136" i="23"/>
  <c r="D136" i="23"/>
  <c r="B137" i="23"/>
  <c r="C137" i="23"/>
  <c r="D137" i="23"/>
  <c r="B138" i="23"/>
  <c r="C138" i="23"/>
  <c r="D138" i="23"/>
  <c r="B139" i="23"/>
  <c r="C139" i="23"/>
  <c r="D139" i="23"/>
  <c r="B140" i="23"/>
  <c r="C140" i="23"/>
  <c r="D140" i="23"/>
  <c r="B141" i="23"/>
  <c r="C141" i="23"/>
  <c r="D141" i="23"/>
  <c r="B142" i="23"/>
  <c r="C142" i="23"/>
  <c r="D142" i="23"/>
  <c r="B143" i="23"/>
  <c r="C143" i="23"/>
  <c r="D143" i="23"/>
  <c r="B144" i="23"/>
  <c r="C144" i="23"/>
  <c r="D144" i="23"/>
  <c r="B145" i="23"/>
  <c r="C145" i="23"/>
  <c r="D145" i="23"/>
  <c r="B146" i="23"/>
  <c r="C146" i="23"/>
  <c r="D146" i="23"/>
  <c r="B147" i="23"/>
  <c r="C147" i="23"/>
  <c r="D147" i="23"/>
  <c r="B148" i="23"/>
  <c r="C148" i="23"/>
  <c r="D148" i="23"/>
  <c r="C104" i="23"/>
  <c r="D104" i="23"/>
  <c r="B104" i="23"/>
  <c r="B30" i="23"/>
  <c r="B29" i="23"/>
  <c r="B322" i="22" l="1"/>
  <c r="B323" i="22"/>
  <c r="B324" i="22"/>
  <c r="B325" i="22"/>
  <c r="B326" i="22"/>
  <c r="B327" i="22"/>
  <c r="B328" i="22"/>
  <c r="B329" i="22"/>
  <c r="B330" i="22"/>
  <c r="B331"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B362" i="22"/>
  <c r="B363" i="22"/>
  <c r="B364" i="22"/>
  <c r="B365" i="22"/>
  <c r="B321" i="22"/>
  <c r="C232" i="22"/>
  <c r="C233" i="22"/>
  <c r="C234" i="22"/>
  <c r="C235" i="22"/>
  <c r="C236" i="22"/>
  <c r="C231" i="22"/>
  <c r="G217" i="22"/>
  <c r="G218" i="22"/>
  <c r="G219" i="22"/>
  <c r="G220" i="22"/>
  <c r="F218" i="22"/>
  <c r="F219" i="22"/>
  <c r="F220" i="22"/>
  <c r="F217" i="22"/>
  <c r="B181" i="22"/>
  <c r="B182" i="22"/>
  <c r="B183" i="22"/>
  <c r="B184" i="22"/>
  <c r="B185" i="22"/>
  <c r="B186" i="22"/>
  <c r="B187" i="22"/>
  <c r="B180" i="22"/>
  <c r="C220" i="22"/>
  <c r="C219" i="22"/>
  <c r="C218" i="22"/>
  <c r="C217" i="22"/>
  <c r="F194" i="22"/>
  <c r="F195" i="22"/>
  <c r="F196" i="22"/>
  <c r="F197" i="22"/>
  <c r="F198" i="22"/>
  <c r="F199" i="22"/>
  <c r="F200" i="22"/>
  <c r="F201" i="22"/>
  <c r="F202" i="22"/>
  <c r="F203" i="22"/>
  <c r="F204" i="22"/>
  <c r="F205" i="22"/>
  <c r="F206" i="22"/>
  <c r="F208" i="22"/>
  <c r="F193" i="22"/>
  <c r="C194" i="22"/>
  <c r="C195" i="22"/>
  <c r="C196" i="22"/>
  <c r="C197" i="22"/>
  <c r="C198" i="22"/>
  <c r="C199" i="22"/>
  <c r="C200" i="22"/>
  <c r="C201" i="22"/>
  <c r="C202" i="22"/>
  <c r="C203" i="22"/>
  <c r="C204" i="22"/>
  <c r="C205" i="22"/>
  <c r="C206" i="22"/>
  <c r="C207" i="22"/>
  <c r="C208" i="22"/>
  <c r="C193" i="22"/>
  <c r="F175" i="22"/>
  <c r="F176" i="22"/>
  <c r="F177" i="22"/>
  <c r="F178" i="22"/>
  <c r="F179" i="22"/>
  <c r="F174" i="22"/>
  <c r="C175" i="22"/>
  <c r="C176" i="22"/>
  <c r="C177" i="22"/>
  <c r="C178" i="22"/>
  <c r="C179" i="22"/>
  <c r="C174" i="22"/>
  <c r="F165" i="22"/>
  <c r="G165" i="22"/>
  <c r="F166" i="22"/>
  <c r="G166" i="22"/>
  <c r="F167" i="22"/>
  <c r="G167" i="22"/>
  <c r="F168" i="22"/>
  <c r="G168" i="22"/>
  <c r="G164" i="22"/>
  <c r="F164" i="22"/>
  <c r="C165" i="22"/>
  <c r="D165" i="22"/>
  <c r="C166" i="22"/>
  <c r="D166" i="22"/>
  <c r="C167" i="22"/>
  <c r="D167" i="22"/>
  <c r="C168" i="22"/>
  <c r="D168" i="22"/>
  <c r="D164" i="22"/>
  <c r="C164" i="22"/>
  <c r="D163" i="22"/>
  <c r="E163" i="22"/>
  <c r="F163" i="22"/>
  <c r="G163" i="22"/>
  <c r="C163" i="22"/>
  <c r="F139" i="22"/>
  <c r="G139" i="22"/>
  <c r="F140" i="22"/>
  <c r="G140" i="22"/>
  <c r="F141" i="22"/>
  <c r="G141" i="22"/>
  <c r="F142" i="22"/>
  <c r="G142" i="22"/>
  <c r="F143" i="22"/>
  <c r="G143" i="22"/>
  <c r="F144" i="22"/>
  <c r="G144" i="22"/>
  <c r="F145" i="22"/>
  <c r="G145" i="22"/>
  <c r="F146" i="22"/>
  <c r="G146" i="22"/>
  <c r="F147" i="22"/>
  <c r="G147" i="22"/>
  <c r="F148" i="22"/>
  <c r="G148" i="22"/>
  <c r="F149" i="22"/>
  <c r="G149" i="22"/>
  <c r="F150" i="22"/>
  <c r="G150" i="22"/>
  <c r="F151" i="22"/>
  <c r="G151" i="22"/>
  <c r="F152" i="22"/>
  <c r="G152" i="22"/>
  <c r="F153" i="22"/>
  <c r="G153" i="22"/>
  <c r="G138" i="22"/>
  <c r="F138" i="22"/>
  <c r="C139" i="22"/>
  <c r="D139" i="22"/>
  <c r="C140" i="22"/>
  <c r="D140" i="22"/>
  <c r="C141" i="22"/>
  <c r="D141" i="22"/>
  <c r="C142" i="22"/>
  <c r="D142" i="22"/>
  <c r="C143" i="22"/>
  <c r="D143" i="22"/>
  <c r="C144" i="22"/>
  <c r="D144" i="22"/>
  <c r="C145" i="22"/>
  <c r="D145" i="22"/>
  <c r="C146" i="22"/>
  <c r="D146" i="22"/>
  <c r="C147" i="22"/>
  <c r="D147" i="22"/>
  <c r="C148" i="22"/>
  <c r="D148" i="22"/>
  <c r="C149" i="22"/>
  <c r="D149" i="22"/>
  <c r="C150" i="22"/>
  <c r="D150" i="22"/>
  <c r="C151" i="22"/>
  <c r="D151" i="22"/>
  <c r="C152" i="22"/>
  <c r="D152" i="22"/>
  <c r="C153" i="22"/>
  <c r="D153" i="22"/>
  <c r="D138" i="22"/>
  <c r="C138" i="22"/>
  <c r="F113" i="22"/>
  <c r="G113" i="22"/>
  <c r="F114" i="22"/>
  <c r="G114" i="22"/>
  <c r="F115" i="22"/>
  <c r="G115" i="22"/>
  <c r="F116" i="22"/>
  <c r="G116" i="22"/>
  <c r="F117" i="22"/>
  <c r="G117" i="22"/>
  <c r="F118" i="22"/>
  <c r="G118" i="22"/>
  <c r="F119" i="22"/>
  <c r="G119" i="22"/>
  <c r="F120" i="22"/>
  <c r="G120" i="22"/>
  <c r="F121" i="22"/>
  <c r="G121" i="22"/>
  <c r="F122" i="22"/>
  <c r="G122" i="22"/>
  <c r="F123" i="22"/>
  <c r="G123" i="22"/>
  <c r="F124" i="22"/>
  <c r="G124" i="22"/>
  <c r="F125" i="22"/>
  <c r="G125" i="22"/>
  <c r="F126" i="22"/>
  <c r="G126" i="22"/>
  <c r="F127" i="22"/>
  <c r="G127" i="22"/>
  <c r="G112" i="22"/>
  <c r="F112" i="22"/>
  <c r="C113" i="22"/>
  <c r="D113" i="22"/>
  <c r="C114" i="22"/>
  <c r="D114" i="22"/>
  <c r="C115" i="22"/>
  <c r="D115" i="22"/>
  <c r="C116" i="22"/>
  <c r="D116" i="22"/>
  <c r="C117" i="22"/>
  <c r="D117" i="22"/>
  <c r="C118" i="22"/>
  <c r="D118" i="22"/>
  <c r="C119" i="22"/>
  <c r="D119" i="22"/>
  <c r="C120" i="22"/>
  <c r="D120" i="22"/>
  <c r="C121" i="22"/>
  <c r="D121" i="22"/>
  <c r="C122" i="22"/>
  <c r="D122" i="22"/>
  <c r="C123" i="22"/>
  <c r="D123" i="22"/>
  <c r="C124" i="22"/>
  <c r="D124" i="22"/>
  <c r="C125" i="22"/>
  <c r="D125" i="22"/>
  <c r="C126" i="22"/>
  <c r="D126" i="22"/>
  <c r="C127" i="22"/>
  <c r="D127" i="22"/>
  <c r="D112" i="22"/>
  <c r="C112" i="22"/>
  <c r="F94" i="22"/>
  <c r="G94" i="22"/>
  <c r="F95" i="22"/>
  <c r="G95" i="22"/>
  <c r="F96" i="22"/>
  <c r="G96" i="22"/>
  <c r="F97" i="22"/>
  <c r="G97" i="22"/>
  <c r="F98" i="22"/>
  <c r="G98" i="22"/>
  <c r="F99" i="22"/>
  <c r="G99" i="22"/>
  <c r="F100" i="22"/>
  <c r="G100" i="22"/>
  <c r="G93" i="22"/>
  <c r="F93" i="22"/>
  <c r="C89" i="22"/>
  <c r="D89" i="22"/>
  <c r="D93" i="22"/>
  <c r="D94" i="22"/>
  <c r="D95" i="22"/>
  <c r="D96" i="22"/>
  <c r="D97" i="22"/>
  <c r="D98" i="22"/>
  <c r="D99" i="22"/>
  <c r="D100" i="22"/>
  <c r="C94" i="22"/>
  <c r="C95" i="22"/>
  <c r="C96" i="22"/>
  <c r="C97" i="22"/>
  <c r="C98" i="22"/>
  <c r="C99" i="22"/>
  <c r="C100" i="22"/>
  <c r="C93" i="22"/>
  <c r="C71" i="22"/>
  <c r="C72" i="22"/>
  <c r="C73" i="22"/>
  <c r="C74" i="22"/>
  <c r="C75" i="22"/>
  <c r="C76" i="22"/>
  <c r="C77" i="22"/>
  <c r="C70" i="22"/>
  <c r="D71" i="22"/>
  <c r="D72" i="22"/>
  <c r="D73" i="22"/>
  <c r="D74" i="22"/>
  <c r="D75" i="22"/>
  <c r="D76" i="22"/>
  <c r="D77" i="22"/>
  <c r="D70" i="22"/>
  <c r="F71" i="22"/>
  <c r="F72" i="22"/>
  <c r="F73" i="22"/>
  <c r="F74" i="22"/>
  <c r="F75" i="22"/>
  <c r="F76" i="22"/>
  <c r="F77" i="22"/>
  <c r="E70" i="22"/>
  <c r="G70" i="22"/>
  <c r="G71" i="22"/>
  <c r="G72" i="22"/>
  <c r="G73" i="22"/>
  <c r="G74" i="22"/>
  <c r="G75" i="22"/>
  <c r="G76" i="22"/>
  <c r="G77" i="22"/>
  <c r="F70" i="22"/>
  <c r="C41" i="22"/>
  <c r="C40" i="22"/>
  <c r="B38" i="22"/>
  <c r="B41" i="22"/>
  <c r="B40" i="22"/>
  <c r="B19" i="22"/>
  <c r="B18" i="22"/>
  <c r="E8" i="28" l="1"/>
  <c r="D8" i="28"/>
  <c r="C8" i="28"/>
  <c r="B8" i="28"/>
  <c r="E10" i="28"/>
  <c r="D10" i="28"/>
  <c r="C10" i="28"/>
  <c r="B10" i="28"/>
  <c r="E9" i="28"/>
  <c r="D9" i="28"/>
  <c r="C9" i="28"/>
  <c r="B9" i="28"/>
  <c r="F10" i="21" l="1"/>
  <c r="F9" i="21"/>
  <c r="F103" i="23" l="1"/>
  <c r="D103" i="23"/>
  <c r="C103" i="23"/>
  <c r="F102" i="23"/>
  <c r="D102" i="23"/>
  <c r="C102" i="23"/>
  <c r="F101" i="23"/>
  <c r="D101" i="23"/>
  <c r="C101" i="23"/>
  <c r="F100" i="23"/>
  <c r="D100" i="23"/>
  <c r="C100" i="23"/>
  <c r="F99" i="23"/>
  <c r="D99" i="23"/>
  <c r="C99" i="23"/>
  <c r="F89" i="23"/>
  <c r="D89" i="23"/>
  <c r="C89" i="23"/>
  <c r="F88" i="23"/>
  <c r="D88" i="23"/>
  <c r="C88" i="23"/>
  <c r="F87" i="23"/>
  <c r="D87" i="23"/>
  <c r="C87" i="23"/>
  <c r="F86" i="23"/>
  <c r="D86" i="23"/>
  <c r="C86" i="23"/>
  <c r="F85" i="23"/>
  <c r="D85" i="23"/>
  <c r="C85" i="23"/>
  <c r="F84" i="23"/>
  <c r="D84" i="23"/>
  <c r="C84" i="23"/>
  <c r="F83" i="23"/>
  <c r="D83" i="23"/>
  <c r="C83" i="23"/>
  <c r="F82" i="23"/>
  <c r="D82" i="23"/>
  <c r="C82" i="23"/>
  <c r="F81" i="23"/>
  <c r="D81" i="23"/>
  <c r="C81" i="23"/>
  <c r="F80" i="23"/>
  <c r="D80" i="23"/>
  <c r="C80" i="23"/>
  <c r="F79" i="23"/>
  <c r="D79" i="23"/>
  <c r="C79" i="23"/>
  <c r="F78" i="23"/>
  <c r="D78" i="23"/>
  <c r="C78" i="23"/>
  <c r="F77" i="23"/>
  <c r="D77" i="23"/>
  <c r="C77" i="23"/>
  <c r="F76" i="23"/>
  <c r="D76" i="23"/>
  <c r="C76" i="23"/>
  <c r="F75" i="23"/>
  <c r="D75" i="23"/>
  <c r="C75" i="23"/>
  <c r="F74" i="23"/>
  <c r="D74" i="23"/>
  <c r="C74" i="23"/>
  <c r="F73" i="23"/>
  <c r="D73" i="23"/>
  <c r="C73" i="23"/>
  <c r="F72" i="23"/>
  <c r="D72" i="23"/>
  <c r="C72" i="23"/>
  <c r="F71" i="23"/>
  <c r="D71" i="23"/>
  <c r="C71" i="23"/>
  <c r="F70" i="23"/>
  <c r="D70" i="23"/>
  <c r="C70" i="23"/>
  <c r="F69" i="23"/>
  <c r="D69" i="23"/>
  <c r="C69" i="23"/>
  <c r="F68" i="23"/>
  <c r="D68" i="23"/>
  <c r="C68" i="23"/>
  <c r="F67" i="23"/>
  <c r="D67" i="23"/>
  <c r="C67" i="23"/>
  <c r="F66" i="23"/>
  <c r="D66" i="23"/>
  <c r="C66" i="23"/>
  <c r="F65" i="23"/>
  <c r="D65" i="23"/>
  <c r="C65" i="23"/>
  <c r="F64" i="23"/>
  <c r="D64" i="23"/>
  <c r="C64" i="23"/>
  <c r="F63" i="23"/>
  <c r="D63" i="23"/>
  <c r="C63" i="23"/>
  <c r="F62" i="23"/>
  <c r="D62" i="23"/>
  <c r="C62" i="23"/>
  <c r="F61" i="23"/>
  <c r="D61" i="23"/>
  <c r="C61" i="23"/>
  <c r="F60" i="23"/>
  <c r="D60" i="23"/>
  <c r="C60" i="23"/>
  <c r="F59" i="23"/>
  <c r="D59" i="23"/>
  <c r="C59" i="23"/>
  <c r="F58" i="23"/>
  <c r="D58" i="23"/>
  <c r="C58" i="23"/>
  <c r="F57" i="23"/>
  <c r="D57" i="23"/>
  <c r="C57" i="23"/>
  <c r="F56" i="23"/>
  <c r="D56" i="23"/>
  <c r="C56" i="23"/>
  <c r="F55" i="23"/>
  <c r="D55" i="23"/>
  <c r="C55" i="23"/>
  <c r="F54" i="23"/>
  <c r="D54" i="23"/>
  <c r="C54" i="23"/>
  <c r="F53" i="23"/>
  <c r="D53" i="23"/>
  <c r="C53" i="23"/>
  <c r="F52" i="23"/>
  <c r="D52" i="23"/>
  <c r="C52" i="23"/>
  <c r="F51" i="23"/>
  <c r="D51" i="23"/>
  <c r="C51" i="23"/>
  <c r="F50" i="23"/>
  <c r="D50" i="23"/>
  <c r="C50" i="23"/>
  <c r="F49" i="23"/>
  <c r="D49" i="23"/>
  <c r="C49" i="23"/>
  <c r="F48" i="23"/>
  <c r="D48" i="23"/>
  <c r="C48" i="23"/>
  <c r="F47" i="23"/>
  <c r="D47" i="23"/>
  <c r="C47" i="23"/>
  <c r="F46" i="23"/>
  <c r="D46" i="23"/>
  <c r="C46" i="23"/>
  <c r="F45" i="23"/>
  <c r="D45" i="23"/>
  <c r="C45" i="23"/>
  <c r="F44" i="23"/>
  <c r="D44" i="23"/>
  <c r="C44" i="23"/>
  <c r="F36" i="23"/>
  <c r="D36" i="23"/>
  <c r="C36" i="23"/>
  <c r="F28" i="23"/>
  <c r="D28" i="23"/>
  <c r="C28" i="23"/>
  <c r="C26" i="23"/>
  <c r="C25" i="23"/>
  <c r="C24" i="23"/>
  <c r="C23" i="23"/>
  <c r="C22" i="23"/>
  <c r="C21" i="23"/>
  <c r="C20" i="23"/>
  <c r="C19" i="23"/>
  <c r="C18" i="23"/>
  <c r="C17" i="23"/>
  <c r="C16" i="23"/>
  <c r="F26" i="23" s="1"/>
  <c r="F15" i="23"/>
  <c r="C15" i="23"/>
  <c r="F14" i="23"/>
  <c r="C14" i="23"/>
  <c r="F13" i="23"/>
  <c r="C13" i="23"/>
  <c r="F12" i="23"/>
  <c r="C12" i="23"/>
  <c r="D66" i="22"/>
  <c r="C66" i="22"/>
  <c r="F58" i="22"/>
  <c r="C58" i="22"/>
  <c r="F57" i="22"/>
  <c r="C57" i="22"/>
  <c r="F56" i="22"/>
  <c r="C56" i="22"/>
  <c r="F55" i="22"/>
  <c r="C55" i="22"/>
  <c r="F54" i="22"/>
  <c r="C54" i="22"/>
  <c r="F53" i="22"/>
  <c r="C53" i="22"/>
  <c r="G45" i="22"/>
  <c r="F45" i="22"/>
  <c r="D45" i="22"/>
  <c r="C45" i="22"/>
  <c r="C39" i="22"/>
  <c r="C38" i="22"/>
  <c r="C17" i="22"/>
  <c r="C312" i="22"/>
  <c r="C300" i="22"/>
  <c r="C299" i="22"/>
  <c r="C298" i="22"/>
  <c r="C297" i="22"/>
  <c r="C296" i="22"/>
  <c r="C295" i="22"/>
  <c r="C294" i="22"/>
  <c r="D293" i="22"/>
  <c r="C293" i="22"/>
  <c r="D292" i="22"/>
  <c r="C292" i="22"/>
  <c r="C291" i="22"/>
  <c r="C290" i="22"/>
  <c r="C289" i="22"/>
  <c r="C288" i="22"/>
  <c r="F21" i="23" l="1"/>
  <c r="F23" i="23"/>
  <c r="F25" i="23"/>
  <c r="F19" i="23"/>
  <c r="F18" i="23"/>
  <c r="F20" i="23"/>
  <c r="F22" i="23"/>
  <c r="F24" i="23"/>
  <c r="L72" i="5"/>
  <c r="K72" i="5"/>
  <c r="J72" i="5"/>
  <c r="I72" i="5"/>
  <c r="H72" i="5"/>
  <c r="G72" i="5"/>
  <c r="F72" i="5"/>
  <c r="E72" i="5"/>
  <c r="D72" i="5"/>
  <c r="C72" i="5"/>
  <c r="B72" i="5"/>
  <c r="L63" i="5"/>
  <c r="L62" i="5"/>
  <c r="L61" i="5"/>
  <c r="L60" i="5"/>
  <c r="L59" i="5"/>
  <c r="L58" i="5"/>
  <c r="A49" i="5"/>
  <c r="L48" i="5"/>
  <c r="K48" i="5"/>
  <c r="J48" i="5"/>
  <c r="I48" i="5"/>
  <c r="H48" i="5"/>
  <c r="G48" i="5"/>
  <c r="F48" i="5"/>
  <c r="E48" i="5"/>
  <c r="D48" i="5"/>
  <c r="C48" i="5"/>
  <c r="B48" i="5"/>
  <c r="A39" i="5"/>
  <c r="M88" i="2"/>
  <c r="M86" i="2"/>
  <c r="M85" i="2"/>
  <c r="M84" i="2"/>
  <c r="M83" i="2"/>
  <c r="M82" i="2"/>
  <c r="M81" i="2"/>
  <c r="M80" i="2"/>
  <c r="M79" i="2"/>
  <c r="M78" i="2"/>
  <c r="M77" i="2"/>
  <c r="M66" i="2"/>
  <c r="M64" i="2"/>
  <c r="M63" i="2"/>
  <c r="M62" i="2"/>
  <c r="M61" i="2"/>
  <c r="M60" i="2"/>
  <c r="M59" i="2"/>
  <c r="M58" i="2"/>
  <c r="M57" i="2"/>
  <c r="M56" i="2"/>
  <c r="M55" i="2"/>
  <c r="E42" i="6"/>
  <c r="D42" i="6"/>
  <c r="C42" i="6"/>
  <c r="B42" i="6"/>
  <c r="E41" i="6"/>
  <c r="D41" i="6"/>
  <c r="C41" i="6"/>
  <c r="E40" i="6"/>
  <c r="D40" i="6"/>
  <c r="C40" i="6"/>
  <c r="E39" i="6"/>
  <c r="D39" i="6"/>
  <c r="C39" i="6"/>
  <c r="E38" i="6"/>
  <c r="D38" i="6"/>
  <c r="C38" i="6"/>
  <c r="E37" i="6"/>
  <c r="D37" i="6"/>
  <c r="C37" i="6"/>
  <c r="E35" i="6"/>
  <c r="D35" i="6"/>
  <c r="C35" i="6"/>
  <c r="B35" i="6"/>
  <c r="E34" i="6"/>
  <c r="D34" i="6"/>
  <c r="C34" i="6"/>
  <c r="B34" i="6"/>
  <c r="E33" i="6"/>
  <c r="D33" i="6"/>
  <c r="C33" i="6"/>
  <c r="B33" i="6"/>
  <c r="E32" i="6"/>
  <c r="D32" i="6"/>
  <c r="C32" i="6"/>
  <c r="B32" i="6"/>
  <c r="E30" i="6"/>
  <c r="D30" i="6"/>
  <c r="C30" i="6"/>
  <c r="E29" i="6"/>
  <c r="D29" i="6"/>
  <c r="C29" i="6"/>
  <c r="E28" i="6"/>
  <c r="D28" i="6"/>
  <c r="C28" i="6"/>
  <c r="E24" i="6"/>
  <c r="D24" i="6"/>
  <c r="C24" i="6"/>
  <c r="E20" i="6"/>
  <c r="D20" i="6"/>
  <c r="C20" i="6"/>
  <c r="B20" i="6"/>
  <c r="E19" i="6"/>
  <c r="D19" i="6"/>
  <c r="C19" i="6"/>
  <c r="B19" i="6"/>
  <c r="E18" i="6"/>
  <c r="D18" i="6"/>
  <c r="C18" i="6"/>
  <c r="B18" i="6"/>
  <c r="E17" i="6"/>
  <c r="D17" i="6"/>
  <c r="C17" i="6"/>
  <c r="B17" i="6"/>
  <c r="E16" i="6"/>
  <c r="D16" i="6"/>
  <c r="C16" i="6"/>
  <c r="B16" i="6"/>
  <c r="E15" i="6"/>
  <c r="D15" i="6"/>
  <c r="C15" i="6"/>
  <c r="B15" i="6"/>
  <c r="E14" i="6"/>
  <c r="D14" i="6"/>
  <c r="C14" i="6"/>
  <c r="B14" i="6"/>
  <c r="E13" i="6"/>
  <c r="D13" i="6"/>
  <c r="C13" i="6"/>
  <c r="B13" i="6"/>
  <c r="E12" i="6"/>
  <c r="D12" i="6"/>
  <c r="C12" i="6"/>
  <c r="B12" i="6"/>
  <c r="E11" i="6"/>
  <c r="D11" i="6"/>
  <c r="C11" i="6"/>
  <c r="B11" i="6"/>
  <c r="E10" i="6"/>
  <c r="D10" i="6"/>
  <c r="C10" i="6"/>
  <c r="B10" i="6"/>
  <c r="E9" i="6"/>
  <c r="D9" i="6"/>
  <c r="C9" i="6"/>
  <c r="B9" i="6"/>
  <c r="B111" i="7"/>
  <c r="B110" i="7"/>
  <c r="B109" i="7"/>
  <c r="B108" i="7"/>
  <c r="B107" i="7"/>
  <c r="B106" i="7"/>
  <c r="B105" i="7"/>
  <c r="B100" i="7"/>
  <c r="B99" i="7"/>
  <c r="B98" i="7"/>
  <c r="B97" i="7"/>
  <c r="B94" i="7"/>
  <c r="B93" i="7"/>
  <c r="B92" i="7"/>
  <c r="B91" i="7"/>
  <c r="H88" i="7"/>
  <c r="H85" i="7"/>
  <c r="F85" i="7"/>
  <c r="D85" i="7"/>
  <c r="B85" i="7"/>
  <c r="H84" i="7"/>
  <c r="F84" i="7"/>
  <c r="D84" i="7"/>
  <c r="B84" i="7"/>
  <c r="H83" i="7"/>
  <c r="F83" i="7"/>
  <c r="D83" i="7"/>
  <c r="B83" i="7"/>
  <c r="H82" i="7"/>
  <c r="F82" i="7"/>
  <c r="D82" i="7"/>
  <c r="B82" i="7"/>
  <c r="H81" i="7"/>
  <c r="F81" i="7"/>
  <c r="D81" i="7"/>
  <c r="B81" i="7"/>
  <c r="H80" i="7"/>
  <c r="F80" i="7"/>
  <c r="D80" i="7"/>
  <c r="B80" i="7"/>
  <c r="K76" i="7"/>
  <c r="J76" i="7"/>
  <c r="I76" i="7"/>
  <c r="H76" i="7"/>
  <c r="G76" i="7"/>
  <c r="F76" i="7"/>
  <c r="E76" i="7"/>
  <c r="D76" i="7"/>
  <c r="C76" i="7"/>
  <c r="B76" i="7"/>
  <c r="K75" i="7"/>
  <c r="J75" i="7"/>
  <c r="I75" i="7"/>
  <c r="H75" i="7"/>
  <c r="G75" i="7"/>
  <c r="F75" i="7"/>
  <c r="E75" i="7"/>
  <c r="D75" i="7"/>
  <c r="C75" i="7"/>
  <c r="B75" i="7"/>
  <c r="K74" i="7"/>
  <c r="J74" i="7"/>
  <c r="I74" i="7"/>
  <c r="H74" i="7"/>
  <c r="G74" i="7"/>
  <c r="F74" i="7"/>
  <c r="E74" i="7"/>
  <c r="D74" i="7"/>
  <c r="C74" i="7"/>
  <c r="B74" i="7"/>
  <c r="K73" i="7"/>
  <c r="J73" i="7"/>
  <c r="I73" i="7"/>
  <c r="H73" i="7"/>
  <c r="G73" i="7"/>
  <c r="F73" i="7"/>
  <c r="E73" i="7"/>
  <c r="D73" i="7"/>
  <c r="C73" i="7"/>
  <c r="B73" i="7"/>
  <c r="K72" i="7"/>
  <c r="J72" i="7"/>
  <c r="I72" i="7"/>
  <c r="H72" i="7"/>
  <c r="G72" i="7"/>
  <c r="F72" i="7"/>
  <c r="E72" i="7"/>
  <c r="D72" i="7"/>
  <c r="C72" i="7"/>
  <c r="B72" i="7"/>
  <c r="K71" i="7"/>
  <c r="J71" i="7"/>
  <c r="I71" i="7"/>
  <c r="H71" i="7"/>
  <c r="G71" i="7"/>
  <c r="F71" i="7"/>
  <c r="E71" i="7"/>
  <c r="D71" i="7"/>
  <c r="C71" i="7"/>
  <c r="B71" i="7"/>
  <c r="K67" i="7"/>
  <c r="J67" i="7"/>
  <c r="I67" i="7"/>
  <c r="H67" i="7"/>
  <c r="G67" i="7"/>
  <c r="F67" i="7"/>
  <c r="E67" i="7"/>
  <c r="D67" i="7"/>
  <c r="C67" i="7"/>
  <c r="B67" i="7"/>
  <c r="K66" i="7"/>
  <c r="J66" i="7"/>
  <c r="I66" i="7"/>
  <c r="H66" i="7"/>
  <c r="G66" i="7"/>
  <c r="F66" i="7"/>
  <c r="E66" i="7"/>
  <c r="D66" i="7"/>
  <c r="C66" i="7"/>
  <c r="B66" i="7"/>
  <c r="K65" i="7"/>
  <c r="J65" i="7"/>
  <c r="I65" i="7"/>
  <c r="H65" i="7"/>
  <c r="G65" i="7"/>
  <c r="F65" i="7"/>
  <c r="E65" i="7"/>
  <c r="D65" i="7"/>
  <c r="C65" i="7"/>
  <c r="B65" i="7"/>
  <c r="K64" i="7"/>
  <c r="J64" i="7"/>
  <c r="I64" i="7"/>
  <c r="H64" i="7"/>
  <c r="G64" i="7"/>
  <c r="F64" i="7"/>
  <c r="E64" i="7"/>
  <c r="D64" i="7"/>
  <c r="C64" i="7"/>
  <c r="B64" i="7"/>
  <c r="K63" i="7"/>
  <c r="J63" i="7"/>
  <c r="I63" i="7"/>
  <c r="H63" i="7"/>
  <c r="G63" i="7"/>
  <c r="F63" i="7"/>
  <c r="E63" i="7"/>
  <c r="D63" i="7"/>
  <c r="C63" i="7"/>
  <c r="B63" i="7"/>
  <c r="K57" i="7"/>
  <c r="J57" i="7"/>
  <c r="I57" i="7"/>
  <c r="H57" i="7"/>
  <c r="K56" i="7"/>
  <c r="J56" i="7"/>
  <c r="I56" i="7"/>
  <c r="H56" i="7"/>
  <c r="K55" i="7"/>
  <c r="J55" i="7"/>
  <c r="I55" i="7"/>
  <c r="H55" i="7"/>
  <c r="K54" i="7"/>
  <c r="J54" i="7"/>
  <c r="I54" i="7"/>
  <c r="H54" i="7"/>
  <c r="K53" i="7"/>
  <c r="J53" i="7"/>
  <c r="I53" i="7"/>
  <c r="H53" i="7"/>
  <c r="K52" i="7"/>
  <c r="J52" i="7"/>
  <c r="I52" i="7"/>
  <c r="H52" i="7"/>
  <c r="K51" i="7"/>
  <c r="J51" i="7"/>
  <c r="I51" i="7"/>
  <c r="H51" i="7"/>
  <c r="K50" i="7"/>
  <c r="J50" i="7"/>
  <c r="I50" i="7"/>
  <c r="H50" i="7"/>
  <c r="K49" i="7"/>
  <c r="J49" i="7"/>
  <c r="I49" i="7"/>
  <c r="H49" i="7"/>
  <c r="K48" i="7"/>
  <c r="J48" i="7"/>
  <c r="I48" i="7"/>
  <c r="H48" i="7"/>
  <c r="K47" i="7"/>
  <c r="J47" i="7"/>
  <c r="I47" i="7"/>
  <c r="H47" i="7"/>
  <c r="K46" i="7"/>
  <c r="J46" i="7"/>
  <c r="I46" i="7"/>
  <c r="H46" i="7"/>
  <c r="K45" i="7"/>
  <c r="J45" i="7"/>
  <c r="I45" i="7"/>
  <c r="H45" i="7"/>
  <c r="K44" i="7"/>
  <c r="J44" i="7"/>
  <c r="I44" i="7"/>
  <c r="H44" i="7"/>
  <c r="K43" i="7"/>
  <c r="J43" i="7"/>
  <c r="I43" i="7"/>
  <c r="H43" i="7"/>
  <c r="K42" i="7"/>
  <c r="J42" i="7"/>
  <c r="I42" i="7"/>
  <c r="H42" i="7"/>
  <c r="K41" i="7"/>
  <c r="J41" i="7"/>
  <c r="I41" i="7"/>
  <c r="H41" i="7"/>
  <c r="K40" i="7"/>
  <c r="J40" i="7"/>
  <c r="I40" i="7"/>
  <c r="H40" i="7"/>
  <c r="K39" i="7"/>
  <c r="J39" i="7"/>
  <c r="I39" i="7"/>
  <c r="H39" i="7"/>
  <c r="K38" i="7"/>
  <c r="J38" i="7"/>
  <c r="I38" i="7"/>
  <c r="H38" i="7"/>
  <c r="K37" i="7"/>
  <c r="J37" i="7"/>
  <c r="I37" i="7"/>
  <c r="H37" i="7"/>
  <c r="K36" i="7"/>
  <c r="J36" i="7"/>
  <c r="I36" i="7"/>
  <c r="H36" i="7"/>
  <c r="K35" i="7"/>
  <c r="J35" i="7"/>
  <c r="I35" i="7"/>
  <c r="H35" i="7"/>
  <c r="K34" i="7"/>
  <c r="J34" i="7"/>
  <c r="I34" i="7"/>
  <c r="H34" i="7"/>
  <c r="K33" i="7"/>
  <c r="J33" i="7"/>
  <c r="I33" i="7"/>
  <c r="H33" i="7"/>
  <c r="K32" i="7"/>
  <c r="J32" i="7"/>
  <c r="I32" i="7"/>
  <c r="H32" i="7"/>
  <c r="K30" i="7"/>
  <c r="J30" i="7"/>
  <c r="I30" i="7"/>
  <c r="H30" i="7"/>
  <c r="K29" i="7"/>
  <c r="J29" i="7"/>
  <c r="I29" i="7"/>
  <c r="H29" i="7"/>
  <c r="K28" i="7"/>
  <c r="J28" i="7"/>
  <c r="I28" i="7"/>
  <c r="H28" i="7"/>
  <c r="K27" i="7"/>
  <c r="J27" i="7"/>
  <c r="I27" i="7"/>
  <c r="H27" i="7"/>
  <c r="K22" i="7"/>
  <c r="J22" i="7"/>
  <c r="I22" i="7"/>
  <c r="H22" i="7"/>
  <c r="K20" i="7"/>
  <c r="J20" i="7"/>
  <c r="I20" i="7"/>
  <c r="H20" i="7"/>
  <c r="K19" i="7"/>
  <c r="J19" i="7"/>
  <c r="I19" i="7"/>
  <c r="K18" i="7"/>
  <c r="J18" i="7"/>
  <c r="I18" i="7"/>
  <c r="K17" i="7"/>
  <c r="J17" i="7"/>
  <c r="I17" i="7"/>
  <c r="H17" i="7"/>
  <c r="K16" i="7"/>
  <c r="J16" i="7"/>
  <c r="I16" i="7"/>
  <c r="H16" i="7"/>
  <c r="K15" i="7"/>
  <c r="J15" i="7"/>
  <c r="I15" i="7"/>
  <c r="H15" i="7"/>
  <c r="K14" i="7"/>
  <c r="J14" i="7"/>
  <c r="I14" i="7"/>
  <c r="H14" i="7"/>
  <c r="K13" i="7"/>
  <c r="J13" i="7"/>
  <c r="I13" i="7"/>
  <c r="H13" i="7"/>
  <c r="K12" i="7"/>
  <c r="J12" i="7"/>
  <c r="I12" i="7"/>
  <c r="H12" i="7"/>
  <c r="K11" i="7"/>
  <c r="J11" i="7"/>
  <c r="I11" i="7"/>
  <c r="H11" i="7"/>
  <c r="K10" i="7"/>
  <c r="J10" i="7"/>
  <c r="I10" i="7"/>
  <c r="H10" i="7"/>
  <c r="K9" i="7"/>
  <c r="J9" i="7"/>
  <c r="I9" i="7"/>
  <c r="H9" i="7"/>
  <c r="K8" i="7"/>
  <c r="J8" i="7"/>
  <c r="I8" i="7"/>
  <c r="H8" i="7"/>
  <c r="K7" i="7"/>
  <c r="J7" i="7"/>
  <c r="I7" i="7"/>
  <c r="H7" i="7"/>
  <c r="K56" i="16" l="1"/>
  <c r="K16" i="16"/>
  <c r="K34" i="16"/>
  <c r="J58" i="16"/>
  <c r="J18" i="16"/>
  <c r="G26" i="5"/>
  <c r="D39" i="2"/>
  <c r="D17" i="2"/>
  <c r="D12" i="15"/>
  <c r="I26" i="5"/>
  <c r="I41" i="2"/>
  <c r="I19" i="2"/>
  <c r="C11" i="1"/>
  <c r="E36" i="16"/>
  <c r="G63" i="5"/>
  <c r="G84" i="2"/>
  <c r="G62" i="2"/>
  <c r="F33" i="16"/>
  <c r="K58" i="16"/>
  <c r="K18" i="16"/>
  <c r="G37" i="2"/>
  <c r="G15" i="2"/>
  <c r="E26" i="5"/>
  <c r="F63" i="5"/>
  <c r="B60" i="5"/>
  <c r="D38" i="2"/>
  <c r="D16" i="2"/>
  <c r="F81" i="2"/>
  <c r="F59" i="2"/>
  <c r="H40" i="2"/>
  <c r="H18" i="2"/>
  <c r="J30" i="16"/>
  <c r="I60" i="5"/>
  <c r="L30" i="16"/>
  <c r="B30" i="16"/>
  <c r="L39" i="16"/>
  <c r="B39" i="16"/>
  <c r="K35" i="16"/>
  <c r="E40" i="16"/>
  <c r="E31" i="16"/>
  <c r="E32" i="16"/>
  <c r="C57" i="16"/>
  <c r="C17" i="16"/>
  <c r="L38" i="16"/>
  <c r="B38" i="16"/>
  <c r="K78" i="2"/>
  <c r="K56" i="2"/>
  <c r="B22" i="15"/>
  <c r="B11" i="15"/>
  <c r="C34" i="2"/>
  <c r="C12" i="2"/>
  <c r="K81" i="2"/>
  <c r="K59" i="2"/>
  <c r="H59" i="5"/>
  <c r="I86" i="2"/>
  <c r="I64" i="2"/>
  <c r="D41" i="2"/>
  <c r="D19" i="2"/>
  <c r="C17" i="15"/>
  <c r="J59" i="16"/>
  <c r="J19" i="16"/>
  <c r="E85" i="2"/>
  <c r="E63" i="2"/>
  <c r="F42" i="2"/>
  <c r="F20" i="2"/>
  <c r="H34" i="2"/>
  <c r="H12" i="2"/>
  <c r="K53" i="16"/>
  <c r="K13" i="16"/>
  <c r="J57" i="16"/>
  <c r="J17" i="16"/>
  <c r="B49" i="16"/>
  <c r="B9" i="16"/>
  <c r="K41" i="2"/>
  <c r="K19" i="2"/>
  <c r="J40" i="2"/>
  <c r="J18" i="2"/>
  <c r="J60" i="5"/>
  <c r="B82" i="2"/>
  <c r="B60" i="2"/>
  <c r="K36" i="16"/>
  <c r="K86" i="2"/>
  <c r="K64" i="2"/>
  <c r="I29" i="16"/>
  <c r="J39" i="16"/>
  <c r="J34" i="2"/>
  <c r="J12" i="2"/>
  <c r="F29" i="16"/>
  <c r="I35" i="16"/>
  <c r="C50" i="16"/>
  <c r="C10" i="16"/>
  <c r="J79" i="2"/>
  <c r="J57" i="2"/>
  <c r="B84" i="2"/>
  <c r="B62" i="2"/>
  <c r="D16" i="15"/>
  <c r="J37" i="16"/>
  <c r="E14" i="5"/>
  <c r="E9" i="5"/>
  <c r="B63" i="5"/>
  <c r="G54" i="16"/>
  <c r="G14" i="16"/>
  <c r="B36" i="2"/>
  <c r="B14" i="2"/>
  <c r="H37" i="16"/>
  <c r="I78" i="2"/>
  <c r="I56" i="2"/>
  <c r="I13" i="5"/>
  <c r="H37" i="2"/>
  <c r="H15" i="2"/>
  <c r="D55" i="16"/>
  <c r="D15" i="16"/>
  <c r="D63" i="5"/>
  <c r="B50" i="16"/>
  <c r="B10" i="16"/>
  <c r="J26" i="5"/>
  <c r="C56" i="16"/>
  <c r="C16" i="16"/>
  <c r="E11" i="1"/>
  <c r="G41" i="2"/>
  <c r="G19" i="2"/>
  <c r="K40" i="2"/>
  <c r="K18" i="2"/>
  <c r="E26" i="1"/>
  <c r="J77" i="2"/>
  <c r="J55" i="2"/>
  <c r="K27" i="5"/>
  <c r="E52" i="16"/>
  <c r="E12" i="16"/>
  <c r="I27" i="5"/>
  <c r="E57" i="16"/>
  <c r="E17" i="16"/>
  <c r="F35" i="16"/>
  <c r="B40" i="2"/>
  <c r="B18" i="2"/>
  <c r="C11" i="5"/>
  <c r="I38" i="5"/>
  <c r="I56" i="16"/>
  <c r="I16" i="16"/>
  <c r="D31" i="16"/>
  <c r="D40" i="16"/>
  <c r="D32" i="16"/>
  <c r="B41" i="2"/>
  <c r="B19" i="2"/>
  <c r="C83" i="2"/>
  <c r="C61" i="2"/>
  <c r="G58" i="5"/>
  <c r="J37" i="2"/>
  <c r="J15" i="2"/>
  <c r="G36" i="16"/>
  <c r="I55" i="16"/>
  <c r="I15" i="16"/>
  <c r="F38" i="5"/>
  <c r="G27" i="5"/>
  <c r="E62" i="5"/>
  <c r="K80" i="2"/>
  <c r="K58" i="2"/>
  <c r="G31" i="16"/>
  <c r="G40" i="16"/>
  <c r="G32" i="16"/>
  <c r="L13" i="5"/>
  <c r="B13" i="5"/>
  <c r="H58" i="5"/>
  <c r="F38" i="2"/>
  <c r="F16" i="2"/>
  <c r="F13" i="5"/>
  <c r="L36" i="16"/>
  <c r="B36" i="16"/>
  <c r="E37" i="2"/>
  <c r="E15" i="2"/>
  <c r="L35" i="16"/>
  <c r="B35" i="16"/>
  <c r="I79" i="2"/>
  <c r="I57" i="2"/>
  <c r="B58" i="5"/>
  <c r="K11" i="1"/>
  <c r="I36" i="16"/>
  <c r="J38" i="5"/>
  <c r="G38" i="2"/>
  <c r="G16" i="2"/>
  <c r="F26" i="1"/>
  <c r="G13" i="5"/>
  <c r="I33" i="2"/>
  <c r="I11" i="2"/>
  <c r="C16" i="15"/>
  <c r="I57" i="16"/>
  <c r="I17" i="16"/>
  <c r="B18" i="1"/>
  <c r="F56" i="16"/>
  <c r="F16" i="16"/>
  <c r="K60" i="5"/>
  <c r="I53" i="16"/>
  <c r="I13" i="16"/>
  <c r="C59" i="16"/>
  <c r="C19" i="16"/>
  <c r="G86" i="2"/>
  <c r="G64" i="2"/>
  <c r="H79" i="2"/>
  <c r="H57" i="2"/>
  <c r="D38" i="5"/>
  <c r="F18" i="1"/>
  <c r="J29" i="16"/>
  <c r="K61" i="5"/>
  <c r="H26" i="5"/>
  <c r="F33" i="2"/>
  <c r="F11" i="2"/>
  <c r="C37" i="16"/>
  <c r="H36" i="16"/>
  <c r="F25" i="5"/>
  <c r="I50" i="16"/>
  <c r="I10" i="16"/>
  <c r="G42" i="2"/>
  <c r="G20" i="2"/>
  <c r="H41" i="2"/>
  <c r="H19" i="2"/>
  <c r="C18" i="15"/>
  <c r="G11" i="1"/>
  <c r="E16" i="15"/>
  <c r="E19" i="1"/>
  <c r="E18" i="1"/>
  <c r="H53" i="16"/>
  <c r="H13" i="16"/>
  <c r="E50" i="16"/>
  <c r="E10" i="16"/>
  <c r="C39" i="16"/>
  <c r="K25" i="5"/>
  <c r="J36" i="2"/>
  <c r="J14" i="2"/>
  <c r="J14" i="5"/>
  <c r="J9" i="5"/>
  <c r="C36" i="2"/>
  <c r="C14" i="2"/>
  <c r="C12" i="15"/>
  <c r="E36" i="2"/>
  <c r="E14" i="2"/>
  <c r="E38" i="16"/>
  <c r="J50" i="16"/>
  <c r="J10" i="16"/>
  <c r="I58" i="5"/>
  <c r="K79" i="2"/>
  <c r="K57" i="2"/>
  <c r="I25" i="5"/>
  <c r="C78" i="2"/>
  <c r="C56" i="2"/>
  <c r="G34" i="2"/>
  <c r="G12" i="2"/>
  <c r="C62" i="5"/>
  <c r="J80" i="2"/>
  <c r="J58" i="2"/>
  <c r="E24" i="5"/>
  <c r="F20" i="15"/>
  <c r="G81" i="2"/>
  <c r="G59" i="2"/>
  <c r="E63" i="5"/>
  <c r="D58" i="16"/>
  <c r="D18" i="16"/>
  <c r="G33" i="16"/>
  <c r="J63" i="5"/>
  <c r="B30" i="6"/>
  <c r="J78" i="2"/>
  <c r="J56" i="2"/>
  <c r="E10" i="5"/>
  <c r="E28" i="5"/>
  <c r="J25" i="5"/>
  <c r="C59" i="5"/>
  <c r="L11" i="5"/>
  <c r="B11" i="5"/>
  <c r="K84" i="2"/>
  <c r="K62" i="2"/>
  <c r="B56" i="16"/>
  <c r="B16" i="16"/>
  <c r="J41" i="2"/>
  <c r="J19" i="2"/>
  <c r="F40" i="2"/>
  <c r="F18" i="2"/>
  <c r="F22" i="15"/>
  <c r="F11" i="15"/>
  <c r="C38" i="2"/>
  <c r="C16" i="2"/>
  <c r="E39" i="16"/>
  <c r="E84" i="2"/>
  <c r="E62" i="2"/>
  <c r="D53" i="16"/>
  <c r="D13" i="16"/>
  <c r="C35" i="2"/>
  <c r="C13" i="2"/>
  <c r="F12" i="15"/>
  <c r="D82" i="2"/>
  <c r="D60" i="2"/>
  <c r="F14" i="15"/>
  <c r="D12" i="5"/>
  <c r="D39" i="16"/>
  <c r="C14" i="5"/>
  <c r="C9" i="5"/>
  <c r="D35" i="16"/>
  <c r="F83" i="2"/>
  <c r="F61" i="2"/>
  <c r="C58" i="16"/>
  <c r="C18" i="16"/>
  <c r="H54" i="16"/>
  <c r="H14" i="16"/>
  <c r="K30" i="16"/>
  <c r="F37" i="16"/>
  <c r="H62" i="5"/>
  <c r="D61" i="5"/>
  <c r="H13" i="15"/>
  <c r="B13" i="15"/>
  <c r="F26" i="5"/>
  <c r="H34" i="16"/>
  <c r="G35" i="16"/>
  <c r="B78" i="2"/>
  <c r="B56" i="2"/>
  <c r="I59" i="5"/>
  <c r="D22" i="15"/>
  <c r="D11" i="15"/>
  <c r="F18" i="15"/>
  <c r="K13" i="5"/>
  <c r="E33" i="2"/>
  <c r="E11" i="2"/>
  <c r="C20" i="15"/>
  <c r="H60" i="5"/>
  <c r="I82" i="2"/>
  <c r="I60" i="2"/>
  <c r="C13" i="5"/>
  <c r="K82" i="2"/>
  <c r="K60" i="2"/>
  <c r="B38" i="5"/>
  <c r="K26" i="5"/>
  <c r="J55" i="16"/>
  <c r="J15" i="16"/>
  <c r="D79" i="2"/>
  <c r="D57" i="2"/>
  <c r="I11" i="1"/>
  <c r="F11" i="1"/>
  <c r="L34" i="16"/>
  <c r="B34" i="16"/>
  <c r="J35" i="2"/>
  <c r="J13" i="2"/>
  <c r="D86" i="2"/>
  <c r="D64" i="2"/>
  <c r="E56" i="16"/>
  <c r="E16" i="16"/>
  <c r="K42" i="2"/>
  <c r="K20" i="2"/>
  <c r="I38" i="16"/>
  <c r="E20" i="15"/>
  <c r="H24" i="5"/>
  <c r="F53" i="16"/>
  <c r="F13" i="16"/>
  <c r="D59" i="16"/>
  <c r="D19" i="16"/>
  <c r="E81" i="2"/>
  <c r="E59" i="2"/>
  <c r="B38" i="2"/>
  <c r="B16" i="2"/>
  <c r="J61" i="5"/>
  <c r="F24" i="5"/>
  <c r="J54" i="16"/>
  <c r="J14" i="16"/>
  <c r="E53" i="16"/>
  <c r="E13" i="16"/>
  <c r="I42" i="2"/>
  <c r="I20" i="2"/>
  <c r="F16" i="15"/>
  <c r="D36" i="16"/>
  <c r="J19" i="1"/>
  <c r="J18" i="1"/>
  <c r="J56" i="16"/>
  <c r="J16" i="16"/>
  <c r="H82" i="2"/>
  <c r="H60" i="2"/>
  <c r="F37" i="2"/>
  <c r="F15" i="2"/>
  <c r="H29" i="16"/>
  <c r="C82" i="2"/>
  <c r="C60" i="2"/>
  <c r="J27" i="5"/>
  <c r="K58" i="5"/>
  <c r="G82" i="2"/>
  <c r="G60" i="2"/>
  <c r="B29" i="5"/>
  <c r="B23" i="5"/>
  <c r="B35" i="2"/>
  <c r="B13" i="2"/>
  <c r="E86" i="2"/>
  <c r="E64" i="2"/>
  <c r="G37" i="16"/>
  <c r="B62" i="5"/>
  <c r="I54" i="16"/>
  <c r="I14" i="16"/>
  <c r="F59" i="5"/>
  <c r="E35" i="2"/>
  <c r="E13" i="2"/>
  <c r="G20" i="15"/>
  <c r="J35" i="16"/>
  <c r="I12" i="5"/>
  <c r="B14" i="5"/>
  <c r="B9" i="5"/>
  <c r="E54" i="16"/>
  <c r="E14" i="16"/>
  <c r="C39" i="2"/>
  <c r="C17" i="2"/>
  <c r="D11" i="1"/>
  <c r="H77" i="2"/>
  <c r="H55" i="2"/>
  <c r="C58" i="5"/>
  <c r="J24" i="5"/>
  <c r="E77" i="2"/>
  <c r="E55" i="2"/>
  <c r="H11" i="1"/>
  <c r="H42" i="2"/>
  <c r="H20" i="2"/>
  <c r="K39" i="16"/>
  <c r="G17" i="15"/>
  <c r="H11" i="5"/>
  <c r="D37" i="16"/>
  <c r="G40" i="2"/>
  <c r="G18" i="2"/>
  <c r="D42" i="2"/>
  <c r="D20" i="2"/>
  <c r="C22" i="15"/>
  <c r="C11" i="15"/>
  <c r="H16" i="15"/>
  <c r="B16" i="15"/>
  <c r="H33" i="16"/>
  <c r="D52" i="16"/>
  <c r="D12" i="16"/>
  <c r="D25" i="5"/>
  <c r="J49" i="16"/>
  <c r="J9" i="16"/>
  <c r="H52" i="16"/>
  <c r="H12" i="16"/>
  <c r="I34" i="16"/>
  <c r="I34" i="2"/>
  <c r="I12" i="2"/>
  <c r="J52" i="16"/>
  <c r="J12" i="16"/>
  <c r="F80" i="2"/>
  <c r="F58" i="2"/>
  <c r="H20" i="15"/>
  <c r="B20" i="15"/>
  <c r="J28" i="5"/>
  <c r="H13" i="5"/>
  <c r="C60" i="5"/>
  <c r="D34" i="16"/>
  <c r="J86" i="2"/>
  <c r="J64" i="2"/>
  <c r="B29" i="6"/>
  <c r="E82" i="2"/>
  <c r="E60" i="2"/>
  <c r="L25" i="5"/>
  <c r="B25" i="5"/>
  <c r="D54" i="16"/>
  <c r="D14" i="16"/>
  <c r="E79" i="2"/>
  <c r="E57" i="2"/>
  <c r="E60" i="5"/>
  <c r="E59" i="5"/>
  <c r="F14" i="5"/>
  <c r="F9" i="5"/>
  <c r="D62" i="5"/>
  <c r="B26" i="1"/>
  <c r="E27" i="5"/>
  <c r="B42" i="2"/>
  <c r="B20" i="2"/>
  <c r="E14" i="15"/>
  <c r="J85" i="2"/>
  <c r="J63" i="2"/>
  <c r="G77" i="2"/>
  <c r="G55" i="2"/>
  <c r="C40" i="2"/>
  <c r="C18" i="2"/>
  <c r="L10" i="5"/>
  <c r="B10" i="5"/>
  <c r="L24" i="5"/>
  <c r="B24" i="5"/>
  <c r="I10" i="5"/>
  <c r="E55" i="16"/>
  <c r="E15" i="16"/>
  <c r="H12" i="5"/>
  <c r="J11" i="1"/>
  <c r="B77" i="2"/>
  <c r="B55" i="2"/>
  <c r="G59" i="16"/>
  <c r="G19" i="16"/>
  <c r="B86" i="2"/>
  <c r="B64" i="2"/>
  <c r="D19" i="1"/>
  <c r="D18" i="1"/>
  <c r="F36" i="16"/>
  <c r="G28" i="5"/>
  <c r="F30" i="16"/>
  <c r="C19" i="15"/>
  <c r="I11" i="5"/>
  <c r="D24" i="5"/>
  <c r="I62" i="5"/>
  <c r="G62" i="5"/>
  <c r="I39" i="16"/>
  <c r="F34" i="16"/>
  <c r="E18" i="15"/>
  <c r="H10" i="5"/>
  <c r="H19" i="1"/>
  <c r="H18" i="1"/>
  <c r="G12" i="15"/>
  <c r="F79" i="2"/>
  <c r="F57" i="2"/>
  <c r="D84" i="2"/>
  <c r="D62" i="2"/>
  <c r="C35" i="16"/>
  <c r="B79" i="2"/>
  <c r="B57" i="2"/>
  <c r="G11" i="5"/>
  <c r="D29" i="5"/>
  <c r="D23" i="5"/>
  <c r="J82" i="2"/>
  <c r="J60" i="2"/>
  <c r="E80" i="2"/>
  <c r="E58" i="2"/>
  <c r="D15" i="15"/>
  <c r="H17" i="15"/>
  <c r="B17" i="15"/>
  <c r="J33" i="16"/>
  <c r="B61" i="5"/>
  <c r="K37" i="16"/>
  <c r="D27" i="5"/>
  <c r="C19" i="1"/>
  <c r="C18" i="1"/>
  <c r="E38" i="5"/>
  <c r="C79" i="2"/>
  <c r="C57" i="2"/>
  <c r="D40" i="2"/>
  <c r="D18" i="2"/>
  <c r="E35" i="16"/>
  <c r="F78" i="2"/>
  <c r="F56" i="2"/>
  <c r="K54" i="16"/>
  <c r="K14" i="16"/>
  <c r="K62" i="5"/>
  <c r="I49" i="16"/>
  <c r="I9" i="16"/>
  <c r="I81" i="2"/>
  <c r="I59" i="2"/>
  <c r="E29" i="5"/>
  <c r="E23" i="5"/>
  <c r="I19" i="1"/>
  <c r="I18" i="1"/>
  <c r="C86" i="2"/>
  <c r="C64" i="2"/>
  <c r="G79" i="2"/>
  <c r="G57" i="2"/>
  <c r="C27" i="1"/>
  <c r="C26" i="1"/>
  <c r="B55" i="16"/>
  <c r="B15" i="16"/>
  <c r="F84" i="2"/>
  <c r="F62" i="2"/>
  <c r="I59" i="16"/>
  <c r="I19" i="16"/>
  <c r="H33" i="2"/>
  <c r="H11" i="2"/>
  <c r="G38" i="16"/>
  <c r="I24" i="5"/>
  <c r="H12" i="15"/>
  <c r="B12" i="15"/>
  <c r="K35" i="2"/>
  <c r="K13" i="2"/>
  <c r="D19" i="15"/>
  <c r="G34" i="16"/>
  <c r="F61" i="5"/>
  <c r="F19" i="15"/>
  <c r="H59" i="16"/>
  <c r="H19" i="16"/>
  <c r="J11" i="5"/>
  <c r="J62" i="5"/>
  <c r="C33" i="16"/>
  <c r="D37" i="2"/>
  <c r="D15" i="2"/>
  <c r="I80" i="2"/>
  <c r="I58" i="2"/>
  <c r="C34" i="16"/>
  <c r="F15" i="15"/>
  <c r="E15" i="15"/>
  <c r="C49" i="16"/>
  <c r="C9" i="16"/>
  <c r="H63" i="5"/>
  <c r="G33" i="2"/>
  <c r="G11" i="2"/>
  <c r="F54" i="16"/>
  <c r="F14" i="16"/>
  <c r="K39" i="2"/>
  <c r="K17" i="2"/>
  <c r="I58" i="16"/>
  <c r="I18" i="16"/>
  <c r="D27" i="1"/>
  <c r="D26" i="1"/>
  <c r="E59" i="16"/>
  <c r="E19" i="16"/>
  <c r="G30" i="16"/>
  <c r="G55" i="16"/>
  <c r="G15" i="16"/>
  <c r="H27" i="5"/>
  <c r="K29" i="16"/>
  <c r="K29" i="5"/>
  <c r="K23" i="5"/>
  <c r="H14" i="15"/>
  <c r="B14" i="15"/>
  <c r="G19" i="1"/>
  <c r="G18" i="1"/>
  <c r="H35" i="16"/>
  <c r="B83" i="2"/>
  <c r="B61" i="2"/>
  <c r="G50" i="16"/>
  <c r="G10" i="16"/>
  <c r="F50" i="16"/>
  <c r="F10" i="16"/>
  <c r="C55" i="16"/>
  <c r="C15" i="16"/>
  <c r="I84" i="2"/>
  <c r="I62" i="2"/>
  <c r="G53" i="16"/>
  <c r="G13" i="16"/>
  <c r="J10" i="5"/>
  <c r="K37" i="2"/>
  <c r="K15" i="2"/>
  <c r="J84" i="2"/>
  <c r="J62" i="2"/>
  <c r="K14" i="5"/>
  <c r="K9" i="5"/>
  <c r="F62" i="5"/>
  <c r="H36" i="2"/>
  <c r="H14" i="2"/>
  <c r="B59" i="16"/>
  <c r="B19" i="16"/>
  <c r="C30" i="16"/>
  <c r="H56" i="16"/>
  <c r="H16" i="16"/>
  <c r="H81" i="2"/>
  <c r="H59" i="2"/>
  <c r="H84" i="2"/>
  <c r="H62" i="2"/>
  <c r="F86" i="2"/>
  <c r="F64" i="2"/>
  <c r="I36" i="2"/>
  <c r="I14" i="2"/>
  <c r="B39" i="6"/>
  <c r="I40" i="16"/>
  <c r="I31" i="16"/>
  <c r="I32" i="16"/>
  <c r="H50" i="16"/>
  <c r="H10" i="16"/>
  <c r="G16" i="15"/>
  <c r="F17" i="15"/>
  <c r="H14" i="5"/>
  <c r="H9" i="5"/>
  <c r="G29" i="16"/>
  <c r="B39" i="2"/>
  <c r="B17" i="2"/>
  <c r="H78" i="2"/>
  <c r="H56" i="2"/>
  <c r="B85" i="2"/>
  <c r="B63" i="2"/>
  <c r="F36" i="2"/>
  <c r="F14" i="2"/>
  <c r="K63" i="5"/>
  <c r="G38" i="5"/>
  <c r="H85" i="2"/>
  <c r="H63" i="2"/>
  <c r="G57" i="16"/>
  <c r="G17" i="16"/>
  <c r="K31" i="16"/>
  <c r="K40" i="16"/>
  <c r="K32" i="16"/>
  <c r="K49" i="16"/>
  <c r="K9" i="16"/>
  <c r="G10" i="5"/>
  <c r="E19" i="15"/>
  <c r="F77" i="2"/>
  <c r="F55" i="2"/>
  <c r="C29" i="16"/>
  <c r="D35" i="2"/>
  <c r="D13" i="2"/>
  <c r="G61" i="5"/>
  <c r="G85" i="2"/>
  <c r="G63" i="2"/>
  <c r="K33" i="16"/>
  <c r="G13" i="15"/>
  <c r="G29" i="5"/>
  <c r="G23" i="5"/>
  <c r="F85" i="2"/>
  <c r="F63" i="2"/>
  <c r="D56" i="16"/>
  <c r="D16" i="16"/>
  <c r="C40" i="16"/>
  <c r="C31" i="16"/>
  <c r="C32" i="16"/>
  <c r="D85" i="2"/>
  <c r="D63" i="2"/>
  <c r="C37" i="2"/>
  <c r="C15" i="2"/>
  <c r="B34" i="2"/>
  <c r="B12" i="2"/>
  <c r="E22" i="15"/>
  <c r="E11" i="15"/>
  <c r="E34" i="2"/>
  <c r="E12" i="2"/>
  <c r="I38" i="2"/>
  <c r="I16" i="2"/>
  <c r="B52" i="16"/>
  <c r="B12" i="16"/>
  <c r="H38" i="16"/>
  <c r="E30" i="16"/>
  <c r="C77" i="2"/>
  <c r="C55" i="2"/>
  <c r="E33" i="16"/>
  <c r="E37" i="16"/>
  <c r="I40" i="2"/>
  <c r="I18" i="2"/>
  <c r="F11" i="5"/>
  <c r="H49" i="16"/>
  <c r="H9" i="16"/>
  <c r="H35" i="2"/>
  <c r="H13" i="2"/>
  <c r="L27" i="5"/>
  <c r="B27" i="5"/>
  <c r="C36" i="16"/>
  <c r="G78" i="2"/>
  <c r="G56" i="2"/>
  <c r="D14" i="15"/>
  <c r="I37" i="16"/>
  <c r="I33" i="16"/>
  <c r="B53" i="16"/>
  <c r="B13" i="16"/>
  <c r="J36" i="16"/>
  <c r="C53" i="16"/>
  <c r="C13" i="16"/>
  <c r="K85" i="2"/>
  <c r="K63" i="2"/>
  <c r="C38" i="16"/>
  <c r="B54" i="16"/>
  <c r="B14" i="16"/>
  <c r="H19" i="15"/>
  <c r="B19" i="15"/>
  <c r="F34" i="2"/>
  <c r="F12" i="2"/>
  <c r="J42" i="2"/>
  <c r="J20" i="2"/>
  <c r="I83" i="2"/>
  <c r="I61" i="2"/>
  <c r="H39" i="16"/>
  <c r="C54" i="16"/>
  <c r="C14" i="16"/>
  <c r="C61" i="5"/>
  <c r="E38" i="2"/>
  <c r="E16" i="2"/>
  <c r="C41" i="2"/>
  <c r="C19" i="2"/>
  <c r="J81" i="2"/>
  <c r="J59" i="2"/>
  <c r="C24" i="5"/>
  <c r="I35" i="2"/>
  <c r="I13" i="2"/>
  <c r="D33" i="2"/>
  <c r="D11" i="2"/>
  <c r="D28" i="5"/>
  <c r="K34" i="2"/>
  <c r="K12" i="2"/>
  <c r="H15" i="15"/>
  <c r="B15" i="15"/>
  <c r="H39" i="2"/>
  <c r="H17" i="2"/>
  <c r="F41" i="2"/>
  <c r="F19" i="2"/>
  <c r="J38" i="16"/>
  <c r="L12" i="5"/>
  <c r="B12" i="5"/>
  <c r="C13" i="15"/>
  <c r="H57" i="16"/>
  <c r="H17" i="16"/>
  <c r="D60" i="5"/>
  <c r="G83" i="2"/>
  <c r="G61" i="2"/>
  <c r="E83" i="2"/>
  <c r="E61" i="2"/>
  <c r="K83" i="2"/>
  <c r="K61" i="2"/>
  <c r="F55" i="16"/>
  <c r="F15" i="16"/>
  <c r="E49" i="16"/>
  <c r="E9" i="16"/>
  <c r="E29" i="16"/>
  <c r="G35" i="2"/>
  <c r="G13" i="2"/>
  <c r="F31" i="16"/>
  <c r="F40" i="16"/>
  <c r="F32" i="16"/>
  <c r="I52" i="16"/>
  <c r="I12" i="16"/>
  <c r="F38" i="16"/>
  <c r="F35" i="2"/>
  <c r="F13" i="2"/>
  <c r="B81" i="2"/>
  <c r="B59" i="2"/>
  <c r="D13" i="5"/>
  <c r="G39" i="16"/>
  <c r="K57" i="16"/>
  <c r="K17" i="16"/>
  <c r="C81" i="2"/>
  <c r="C59" i="2"/>
  <c r="J33" i="2"/>
  <c r="J11" i="2"/>
  <c r="B37" i="2"/>
  <c r="B15" i="2"/>
  <c r="J59" i="5"/>
  <c r="G14" i="15"/>
  <c r="H61" i="5"/>
  <c r="B40" i="16"/>
  <c r="B32" i="16"/>
  <c r="G14" i="5"/>
  <c r="G9" i="5"/>
  <c r="K11" i="5"/>
  <c r="F58" i="5"/>
  <c r="B38" i="6"/>
  <c r="C28" i="5"/>
  <c r="D29" i="16"/>
  <c r="C42" i="2"/>
  <c r="C20" i="2"/>
  <c r="D38" i="16"/>
  <c r="D57" i="16"/>
  <c r="D17" i="16"/>
  <c r="H80" i="2"/>
  <c r="H58" i="2"/>
  <c r="I28" i="5"/>
  <c r="D20" i="15"/>
  <c r="D50" i="16"/>
  <c r="D10" i="16"/>
  <c r="F52" i="16"/>
  <c r="F12" i="16"/>
  <c r="E34" i="16"/>
  <c r="J53" i="16"/>
  <c r="J13" i="16"/>
  <c r="I85" i="2"/>
  <c r="I63" i="2"/>
  <c r="B80" i="2"/>
  <c r="B58" i="2"/>
  <c r="J83" i="2"/>
  <c r="J61" i="2"/>
  <c r="B11" i="1"/>
  <c r="G56" i="16"/>
  <c r="G16" i="16"/>
  <c r="F27" i="5"/>
  <c r="C85" i="2"/>
  <c r="C63" i="2"/>
  <c r="G52" i="16"/>
  <c r="G12" i="16"/>
  <c r="G22" i="15"/>
  <c r="G11" i="15"/>
  <c r="G25" i="5"/>
  <c r="F39" i="2"/>
  <c r="F17" i="2"/>
  <c r="E39" i="2"/>
  <c r="E17" i="2"/>
  <c r="G19" i="15"/>
  <c r="D58" i="5"/>
  <c r="G58" i="16"/>
  <c r="G18" i="16"/>
  <c r="F13" i="15"/>
  <c r="E78" i="2"/>
  <c r="E56" i="2"/>
  <c r="K38" i="5"/>
  <c r="G18" i="15"/>
  <c r="D36" i="2"/>
  <c r="D14" i="2"/>
  <c r="D14" i="5"/>
  <c r="D9" i="5"/>
  <c r="F10" i="5"/>
  <c r="G39" i="2"/>
  <c r="G17" i="2"/>
  <c r="D83" i="2"/>
  <c r="D61" i="2"/>
  <c r="G36" i="2"/>
  <c r="G14" i="2"/>
  <c r="L26" i="5"/>
  <c r="B26" i="5"/>
  <c r="E11" i="5"/>
  <c r="E58" i="16"/>
  <c r="E18" i="16"/>
  <c r="G49" i="16"/>
  <c r="G9" i="16"/>
  <c r="H38" i="2"/>
  <c r="H16" i="2"/>
  <c r="K38" i="16"/>
  <c r="H86" i="2"/>
  <c r="H64" i="2"/>
  <c r="C25" i="5"/>
  <c r="D17" i="15"/>
  <c r="I29" i="5"/>
  <c r="I23" i="5"/>
  <c r="B33" i="2"/>
  <c r="B11" i="2"/>
  <c r="C38" i="5"/>
  <c r="K50" i="16"/>
  <c r="K10" i="16"/>
  <c r="K38" i="2"/>
  <c r="K16" i="2"/>
  <c r="E40" i="2"/>
  <c r="E18" i="2"/>
  <c r="J34" i="16"/>
  <c r="E12" i="5"/>
  <c r="C29" i="5"/>
  <c r="C23" i="5"/>
  <c r="D18" i="15"/>
  <c r="H55" i="16"/>
  <c r="H15" i="16"/>
  <c r="D59" i="5"/>
  <c r="I77" i="2"/>
  <c r="I55" i="2"/>
  <c r="C10" i="5"/>
  <c r="B59" i="5"/>
  <c r="K55" i="16"/>
  <c r="K15" i="16"/>
  <c r="G24" i="5"/>
  <c r="J31" i="16"/>
  <c r="J40" i="16"/>
  <c r="J32" i="16"/>
  <c r="B57" i="16"/>
  <c r="B17" i="16"/>
  <c r="E12" i="15"/>
  <c r="K59" i="5"/>
  <c r="B24" i="6"/>
  <c r="B28" i="6"/>
  <c r="B58" i="16"/>
  <c r="B18" i="16"/>
  <c r="K10" i="5"/>
  <c r="J12" i="5"/>
  <c r="K59" i="16"/>
  <c r="K19" i="16"/>
  <c r="D78" i="2"/>
  <c r="D56" i="2"/>
  <c r="D26" i="5"/>
  <c r="K28" i="5"/>
  <c r="C27" i="5"/>
  <c r="F29" i="5"/>
  <c r="F23" i="5"/>
  <c r="D34" i="2"/>
  <c r="D12" i="2"/>
  <c r="L37" i="16"/>
  <c r="B37" i="16"/>
  <c r="K33" i="2"/>
  <c r="K11" i="2"/>
  <c r="I39" i="2"/>
  <c r="I17" i="2"/>
  <c r="J29" i="5"/>
  <c r="J23" i="5"/>
  <c r="K24" i="5"/>
  <c r="K12" i="5"/>
  <c r="D81" i="2"/>
  <c r="D59" i="2"/>
  <c r="B40" i="6"/>
  <c r="B37" i="6"/>
  <c r="E13" i="5"/>
  <c r="C84" i="2"/>
  <c r="C62" i="2"/>
  <c r="H30" i="16"/>
  <c r="C26" i="5"/>
  <c r="E17" i="15"/>
  <c r="D77" i="2"/>
  <c r="D55" i="2"/>
  <c r="F60" i="5"/>
  <c r="F39" i="16"/>
  <c r="K77" i="2"/>
  <c r="K55" i="2"/>
  <c r="I61" i="5"/>
  <c r="B41" i="6"/>
  <c r="H31" i="16"/>
  <c r="H40" i="16"/>
  <c r="H32" i="16"/>
  <c r="F49" i="16"/>
  <c r="F9" i="16"/>
  <c r="E25" i="5"/>
  <c r="I14" i="5"/>
  <c r="I9" i="5"/>
  <c r="G60" i="5"/>
  <c r="G12" i="5"/>
  <c r="F57" i="16"/>
  <c r="F17" i="16"/>
  <c r="C14" i="15"/>
  <c r="J58" i="5"/>
  <c r="E13" i="15"/>
  <c r="F12" i="5"/>
  <c r="H58" i="16"/>
  <c r="H18" i="16"/>
  <c r="H25" i="5"/>
  <c r="D10" i="5"/>
  <c r="C15" i="15"/>
  <c r="H18" i="15"/>
  <c r="B18" i="15"/>
  <c r="L38" i="5"/>
  <c r="E41" i="2"/>
  <c r="E19" i="2"/>
  <c r="G80" i="2"/>
  <c r="G58" i="2"/>
  <c r="I63" i="5"/>
  <c r="D13" i="15"/>
  <c r="G27" i="1"/>
  <c r="G26" i="1"/>
  <c r="F59" i="16"/>
  <c r="F19" i="16"/>
  <c r="K52" i="16"/>
  <c r="K12" i="16"/>
  <c r="C80" i="2"/>
  <c r="C58" i="2"/>
  <c r="H83" i="2"/>
  <c r="H61" i="2"/>
  <c r="E42" i="2"/>
  <c r="E20" i="2"/>
  <c r="H28" i="5"/>
  <c r="D49" i="16"/>
  <c r="D9" i="16"/>
  <c r="F58" i="16"/>
  <c r="F18" i="16"/>
  <c r="F82" i="2"/>
  <c r="F60" i="2"/>
  <c r="J13" i="5"/>
  <c r="L29" i="16"/>
  <c r="B29" i="16"/>
  <c r="L28" i="5"/>
  <c r="B28" i="5"/>
  <c r="C52" i="16"/>
  <c r="C12" i="16"/>
  <c r="K19" i="1"/>
  <c r="K18" i="1"/>
  <c r="D11" i="5"/>
  <c r="L33" i="16"/>
  <c r="B33" i="16"/>
  <c r="H29" i="5"/>
  <c r="H23" i="5"/>
  <c r="E58" i="5"/>
  <c r="G59" i="5"/>
  <c r="I30" i="16"/>
  <c r="H38" i="5"/>
  <c r="I37" i="2"/>
  <c r="I15" i="2"/>
  <c r="G15" i="15"/>
  <c r="C63" i="5"/>
  <c r="F28" i="5"/>
  <c r="C33" i="2"/>
  <c r="C11" i="2"/>
  <c r="J38" i="2"/>
  <c r="J16" i="2"/>
  <c r="J39" i="2"/>
  <c r="J17" i="2"/>
  <c r="D33" i="16"/>
  <c r="C12" i="5"/>
  <c r="D80" i="2"/>
  <c r="D58" i="2"/>
  <c r="E61" i="5"/>
  <c r="K36" i="2"/>
  <c r="K14" i="2"/>
  <c r="D30" i="16"/>
  <c r="H26" i="7"/>
  <c r="I12" i="1" l="1"/>
  <c r="G88" i="2"/>
  <c r="C51" i="16"/>
  <c r="C11" i="16"/>
  <c r="K60" i="16"/>
  <c r="K20" i="16"/>
  <c r="I88" i="2"/>
  <c r="I66" i="2"/>
  <c r="G60" i="16"/>
  <c r="G20" i="16"/>
  <c r="F60" i="16"/>
  <c r="F20" i="16"/>
  <c r="L31" i="16"/>
  <c r="B31" i="16"/>
  <c r="J44" i="2"/>
  <c r="J22" i="2"/>
  <c r="L53" i="16"/>
  <c r="L13" i="16"/>
  <c r="C88" i="2"/>
  <c r="C66" i="2"/>
  <c r="B60" i="16"/>
  <c r="B20" i="16"/>
  <c r="G44" i="2"/>
  <c r="G22" i="2"/>
  <c r="B88" i="2"/>
  <c r="B66" i="2"/>
  <c r="J12" i="1"/>
  <c r="G66" i="2"/>
  <c r="H51" i="16"/>
  <c r="H11" i="16"/>
  <c r="D51" i="16"/>
  <c r="D11" i="16"/>
  <c r="H12" i="1"/>
  <c r="H88" i="2"/>
  <c r="H66" i="2"/>
  <c r="D12" i="1"/>
  <c r="L14" i="5"/>
  <c r="L9" i="5"/>
  <c r="F12" i="1"/>
  <c r="L56" i="16"/>
  <c r="L16" i="16"/>
  <c r="F44" i="2"/>
  <c r="F22" i="2"/>
  <c r="B104" i="7"/>
  <c r="L18" i="1"/>
  <c r="E51" i="16"/>
  <c r="E11" i="16"/>
  <c r="L49" i="16"/>
  <c r="L9" i="16"/>
  <c r="C60" i="16"/>
  <c r="C20" i="16"/>
  <c r="C44" i="2"/>
  <c r="C22" i="2"/>
  <c r="K51" i="16"/>
  <c r="K11" i="16"/>
  <c r="K88" i="2"/>
  <c r="K66" i="2"/>
  <c r="D88" i="2"/>
  <c r="D66" i="2"/>
  <c r="K44" i="2"/>
  <c r="K22" i="2"/>
  <c r="L58" i="16"/>
  <c r="L18" i="16"/>
  <c r="L57" i="16"/>
  <c r="L17" i="16"/>
  <c r="B44" i="2"/>
  <c r="B22" i="2"/>
  <c r="G51" i="16"/>
  <c r="G11" i="16"/>
  <c r="B12" i="1"/>
  <c r="L11" i="1"/>
  <c r="F51" i="16"/>
  <c r="F11" i="16"/>
  <c r="L40" i="16"/>
  <c r="L32" i="16"/>
  <c r="I60" i="16"/>
  <c r="I20" i="16"/>
  <c r="I51" i="16"/>
  <c r="I11" i="16"/>
  <c r="D44" i="2"/>
  <c r="D22" i="2"/>
  <c r="L54" i="16"/>
  <c r="L14" i="16"/>
  <c r="L52" i="16"/>
  <c r="L12" i="16"/>
  <c r="B51" i="16"/>
  <c r="B11" i="16"/>
  <c r="F88" i="2"/>
  <c r="F66" i="2"/>
  <c r="L59" i="16"/>
  <c r="L19" i="16"/>
  <c r="H44" i="2"/>
  <c r="H22" i="2"/>
  <c r="L55" i="16"/>
  <c r="L15" i="16"/>
  <c r="B27" i="1"/>
  <c r="H26" i="1"/>
  <c r="J51" i="16"/>
  <c r="J11" i="16"/>
  <c r="J60" i="16"/>
  <c r="J20" i="16"/>
  <c r="H60" i="16"/>
  <c r="H20" i="16"/>
  <c r="D60" i="16"/>
  <c r="D20" i="16"/>
  <c r="E88" i="2"/>
  <c r="E66" i="2"/>
  <c r="L23" i="5"/>
  <c r="E44" i="2"/>
  <c r="E22" i="2"/>
  <c r="G12" i="1"/>
  <c r="F19" i="1"/>
  <c r="B19" i="1"/>
  <c r="I44" i="2"/>
  <c r="I22" i="2"/>
  <c r="F27" i="1"/>
  <c r="K12" i="1"/>
  <c r="E60" i="16"/>
  <c r="E20" i="16"/>
  <c r="J88" i="2"/>
  <c r="J66" i="2"/>
  <c r="E27" i="1"/>
  <c r="E12" i="1"/>
  <c r="L50" i="16"/>
  <c r="L10" i="16"/>
  <c r="H22" i="15"/>
  <c r="H11" i="15"/>
  <c r="C12" i="1"/>
  <c r="B81" i="5" l="1"/>
  <c r="I81" i="5"/>
  <c r="L51" i="16"/>
  <c r="L11" i="16"/>
  <c r="K81" i="5"/>
  <c r="H81" i="5"/>
  <c r="F81" i="5"/>
  <c r="L81" i="5"/>
  <c r="L29" i="5"/>
  <c r="G81" i="5"/>
  <c r="J81" i="5"/>
  <c r="E81" i="5"/>
  <c r="D81" i="5"/>
  <c r="C81" i="5"/>
  <c r="L60" i="16"/>
  <c r="L20" i="16"/>
  <c r="H18" i="7" l="1"/>
  <c r="H19" i="7" l="1"/>
</calcChain>
</file>

<file path=xl/sharedStrings.xml><?xml version="1.0" encoding="utf-8"?>
<sst xmlns="http://schemas.openxmlformats.org/spreadsheetml/2006/main" count="2353" uniqueCount="1564">
  <si>
    <t>Number of loans by property category</t>
  </si>
  <si>
    <t>Owner-occupied homes</t>
  </si>
  <si>
    <t>Holiday houses</t>
  </si>
  <si>
    <t>Subsidised Housing</t>
  </si>
  <si>
    <t>Cooperative Housing</t>
  </si>
  <si>
    <t>Private rental</t>
  </si>
  <si>
    <t>Manufacturing and Manual Industries</t>
  </si>
  <si>
    <t>Office and Business</t>
  </si>
  <si>
    <t>Social and cultural purposes</t>
  </si>
  <si>
    <t>Other</t>
  </si>
  <si>
    <t>Total</t>
  </si>
  <si>
    <t>DKK 0 - 2m</t>
  </si>
  <si>
    <t>DKK 2 - 5m</t>
  </si>
  <si>
    <t>DKK 5 - 20m</t>
  </si>
  <si>
    <t>DKK 20 - 50m</t>
  </si>
  <si>
    <t>DKK 50 - 100m</t>
  </si>
  <si>
    <t>&gt; DKK 100m</t>
  </si>
  <si>
    <t>0 - 19,9</t>
  </si>
  <si>
    <t>20 - 39,9</t>
  </si>
  <si>
    <t>40 - 59,9</t>
  </si>
  <si>
    <t>60 - 69,9</t>
  </si>
  <si>
    <t>70 - 79,9</t>
  </si>
  <si>
    <t>80 - 84,9</t>
  </si>
  <si>
    <t>85 - 89,9</t>
  </si>
  <si>
    <t>90 - 94,9</t>
  </si>
  <si>
    <t>95 - 100</t>
  </si>
  <si>
    <t>&gt; 100</t>
  </si>
  <si>
    <t>Per cent</t>
  </si>
  <si>
    <t>Agricultutal properties</t>
  </si>
  <si>
    <t>Properties for social and cultural purposes</t>
  </si>
  <si>
    <t>Greater Copenhagen area (Region Hovedstaden)</t>
  </si>
  <si>
    <t>Remaining Zealand &amp; Bornholm (Region Sjælland)</t>
  </si>
  <si>
    <t>Northern Jutland (Region Nordjylland)</t>
  </si>
  <si>
    <t>Eastern Jutland (Region Midtjylland)</t>
  </si>
  <si>
    <t>Southern Jutland &amp; Funen (Region Syddanmark)</t>
  </si>
  <si>
    <t>Index Loans</t>
  </si>
  <si>
    <t>Fixed-rate loans</t>
  </si>
  <si>
    <t>Money market based loans</t>
  </si>
  <si>
    <t>Non Capped floaters</t>
  </si>
  <si>
    <t>Capped floaters</t>
  </si>
  <si>
    <t>*Interest-only loans at time of compilation. Interest-only is typically limited to a maximum of 10 years</t>
  </si>
  <si>
    <t>&lt; 12 months</t>
  </si>
  <si>
    <t>≥ 24 - ≤ 36 months</t>
  </si>
  <si>
    <t>≥ 36 - ≤ 60 months</t>
  </si>
  <si>
    <t>≥ 60 months</t>
  </si>
  <si>
    <t>&lt; 1 Years</t>
  </si>
  <si>
    <t>≥ 3 - ≤ 5 Years</t>
  </si>
  <si>
    <t>≥ 5 - ≤ 10 Years</t>
  </si>
  <si>
    <t>≥ 20 Years</t>
  </si>
  <si>
    <t>≥ 10 - ≤ 20 Years</t>
  </si>
  <si>
    <t>90 day NPL</t>
  </si>
  <si>
    <t>Agriculture</t>
  </si>
  <si>
    <t>Q3 2012</t>
  </si>
  <si>
    <t xml:space="preserve">Key information regarding issuers' balance sheet </t>
  </si>
  <si>
    <t>(DKKbn – except Tier 1 and Solvency ratio)</t>
  </si>
  <si>
    <t>Total Balance Sheet Assets</t>
  </si>
  <si>
    <t>of which: Used/registered for covered bond collateral pool</t>
  </si>
  <si>
    <t>Tier 1 Ratio (%)</t>
  </si>
  <si>
    <t>Solvency Ratio (%)</t>
  </si>
  <si>
    <t>Outstanding Senior Unsecured Liabilities</t>
  </si>
  <si>
    <t>Customer loans (mortgage) (DKKbn)</t>
  </si>
  <si>
    <t xml:space="preserve">Composition by </t>
  </si>
  <si>
    <t>Maturity</t>
  </si>
  <si>
    <t>Currency</t>
  </si>
  <si>
    <t>customer type</t>
  </si>
  <si>
    <t>eligibility as covered bond collateral</t>
  </si>
  <si>
    <t>DKKbn / Percentage of nominal outstanding CBs</t>
  </si>
  <si>
    <t>Overcollateralisation</t>
  </si>
  <si>
    <t>Overcollateralisation ratio</t>
  </si>
  <si>
    <t>Nominal value of outstanding CBs</t>
  </si>
  <si>
    <t>– hereof  amount maturing 0-1 day</t>
  </si>
  <si>
    <t>Tier 2 capital</t>
  </si>
  <si>
    <t>Core tier 1 capital</t>
  </si>
  <si>
    <t>Maturity of issued CBs</t>
  </si>
  <si>
    <t>0-1 day</t>
  </si>
  <si>
    <t>5-10 years</t>
  </si>
  <si>
    <t>10-20 years</t>
  </si>
  <si>
    <t>&gt;  20 years</t>
  </si>
  <si>
    <t>Amortisation profile of issued CBs</t>
  </si>
  <si>
    <t>Serial</t>
  </si>
  <si>
    <t>Interest rate profile of issued CBs</t>
  </si>
  <si>
    <t>Capped floating rate</t>
  </si>
  <si>
    <t>Currency denomination profile of issued CBs</t>
  </si>
  <si>
    <t>DKK</t>
  </si>
  <si>
    <t>EUR</t>
  </si>
  <si>
    <t>SEK</t>
  </si>
  <si>
    <t>CHF</t>
  </si>
  <si>
    <t>NOK</t>
  </si>
  <si>
    <t>UCITS compliant</t>
  </si>
  <si>
    <t>CRD compliant</t>
  </si>
  <si>
    <t>Eligible for central bank repo</t>
  </si>
  <si>
    <t>Rating</t>
  </si>
  <si>
    <t>Moody’s</t>
  </si>
  <si>
    <t>S&amp;P</t>
  </si>
  <si>
    <t>Fitch</t>
  </si>
  <si>
    <t>Issue adherence</t>
  </si>
  <si>
    <t>General balance principle</t>
  </si>
  <si>
    <t>Specific balance principle</t>
  </si>
  <si>
    <t>1) Cf. the Danish Executive Order on bond issuance, balance principle and risk management</t>
  </si>
  <si>
    <t>Yes</t>
  </si>
  <si>
    <t>No</t>
  </si>
  <si>
    <t>One-to-one balance between terms of granted loans and bonds issued, i.e. daily tap issuance?</t>
  </si>
  <si>
    <t>Pass-through cash flow from borrowers to investors?</t>
  </si>
  <si>
    <t>Asset substitution in cover pool allowed?</t>
  </si>
  <si>
    <t>Table G2 – Outstanding CBs</t>
  </si>
  <si>
    <t>Table G4 – Additional characteristics of ALM business model for issued CBs</t>
  </si>
  <si>
    <r>
      <t>Table G1.1 – General cover pool information</t>
    </r>
    <r>
      <rPr>
        <b/>
        <sz val="12"/>
        <color theme="1"/>
        <rFont val="Calibri"/>
        <family val="2"/>
        <scheme val="minor"/>
      </rPr>
      <t xml:space="preserve"> </t>
    </r>
  </si>
  <si>
    <r>
      <t>Table G3 – Legal ALM (balance principle) adherence</t>
    </r>
    <r>
      <rPr>
        <b/>
        <vertAlign val="superscript"/>
        <sz val="12"/>
        <color theme="1"/>
        <rFont val="Calibri"/>
        <family val="2"/>
        <scheme val="minor"/>
      </rPr>
      <t>1</t>
    </r>
  </si>
  <si>
    <t>-       0 &lt;= 1 year</t>
  </si>
  <si>
    <t>-       &lt; 1 &lt;= 5 years</t>
  </si>
  <si>
    <t>-       over 5 years</t>
  </si>
  <si>
    <t>-       DKK</t>
  </si>
  <si>
    <t>-       EUR</t>
  </si>
  <si>
    <t>-       USD</t>
  </si>
  <si>
    <t>-       Other</t>
  </si>
  <si>
    <t>-        Commercial (office and business, industry, agriculture, manufacture, social and cultural, ships)</t>
  </si>
  <si>
    <t>-       Subsidised</t>
  </si>
  <si>
    <t>Property categories are defined according to Danish FSA's AS-reporting form</t>
  </si>
  <si>
    <t>Lending by property category, DKKbn</t>
  </si>
  <si>
    <t>Lending, by loan size, DKKbn</t>
  </si>
  <si>
    <t>Lending, by-loan to-value (LTV), current property value, DKKbn</t>
  </si>
  <si>
    <t>Lending by region, DKKbn</t>
  </si>
  <si>
    <t>Lending by loan type - IO Loans, DKKbn</t>
  </si>
  <si>
    <t>Lending by loan type - Repayment Loans / Amortizing Loans, DKKbn</t>
  </si>
  <si>
    <t>Lending by loan type - All loans, DKKbn</t>
  </si>
  <si>
    <r>
      <t>Lending by Seasoning, DKKbn</t>
    </r>
    <r>
      <rPr>
        <i/>
        <sz val="8"/>
        <color theme="1"/>
        <rFont val="Calibri"/>
        <family val="2"/>
        <scheme val="minor"/>
      </rPr>
      <t xml:space="preserve"> (Seasoning defined by duration of customer relationship)</t>
    </r>
  </si>
  <si>
    <t>Lending by remaining maturity, DKKbn</t>
  </si>
  <si>
    <t>Q4 2012</t>
  </si>
  <si>
    <t>Total Customer Loans(fair value)</t>
  </si>
  <si>
    <t>Outstanding Covered Bonds (fair value)</t>
  </si>
  <si>
    <t xml:space="preserve">Guarantees (e.g. provided by states, municipals, banks) </t>
  </si>
  <si>
    <t>Net loan losses (Net loan losses and net loan loss provisions)</t>
  </si>
  <si>
    <t>Value of acquired properties / ships (temporary possessions, end quarter)</t>
  </si>
  <si>
    <t>Total customer loans (market value)</t>
  </si>
  <si>
    <t>-        Residential (owner-occ., private rental, corporate housing, holiday houses)</t>
  </si>
  <si>
    <t>Non-performing loans (See definition in table X1)</t>
  </si>
  <si>
    <t>Loan loss provisions (sum of total individual and group wise loss provisions, end of quarter)</t>
  </si>
  <si>
    <t>Nominal cover pool (total value)</t>
  </si>
  <si>
    <t>Transmission or liquidation proceeds to CB holders (for redemption of CBs maturing 0-1 day)</t>
  </si>
  <si>
    <t>Mandatory (percentage of risk weigted assets,general, by law)</t>
  </si>
  <si>
    <t>Additional tier 1 capital (e.g. hybrid core capital)</t>
  </si>
  <si>
    <t>Fair value of outstanding CBs (marked value)</t>
  </si>
  <si>
    <t>Fixed rate (Fixed rate constant for more than 1 year)</t>
  </si>
  <si>
    <t>Floating rate ( Floating rate constant for less than 1 year)</t>
  </si>
  <si>
    <t>≥  12 - ≤ 24 months</t>
  </si>
  <si>
    <t>≥  1 - ≤ 3 Years</t>
  </si>
  <si>
    <t>Q1 2013</t>
  </si>
  <si>
    <t>Note: * A few older traditional danish mortgage bonds are not CRD compliant</t>
  </si>
  <si>
    <t>Table X1</t>
  </si>
  <si>
    <t>Key Concepts Explanation</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</si>
  <si>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</si>
  <si>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</si>
  <si>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</si>
  <si>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</si>
  <si>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The Danish FSA sets guidelines for the grouping of property in categories. Property type is determined by its primary use. </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</si>
  <si>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</si>
  <si>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</si>
  <si>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</si>
  <si>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          Office</t>
  </si>
  <si>
    <t>E.g.: Private rental, Manufacturing and Manual Industries, Offices and Business, Agriculture.</t>
  </si>
  <si>
    <t>·          Retail/shop</t>
  </si>
  <si>
    <r>
      <t>·</t>
    </r>
    <r>
      <rPr>
        <sz val="7"/>
        <color theme="1"/>
        <rFont val="Times New Roman"/>
        <family val="1"/>
      </rPr>
      <t xml:space="preserve">          </t>
    </r>
    <r>
      <rPr>
        <sz val="11"/>
        <color theme="1"/>
        <rFont val="Arial"/>
        <family val="2"/>
      </rPr>
      <t>Warehouse</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</si>
  <si>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</si>
  <si>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</si>
  <si>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</si>
  <si>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</si>
  <si>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</si>
  <si>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</si>
  <si>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</si>
  <si>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</si>
  <si>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Ships</t>
    </r>
  </si>
  <si>
    <t>NPL (Non-performing loans)</t>
  </si>
  <si>
    <t>Describe how you define NPLs</t>
  </si>
  <si>
    <t>A loan is categorised as non-performing when a borrower neglects a payment failing to pay instalments and / or interests.</t>
  </si>
  <si>
    <t>The NPL rate is calculated at different time periods after the original payment date. Standard in Table A is 90 day arrear.</t>
  </si>
  <si>
    <t>Commercial bank CB issuers adhere to the Basel definition of NPL.</t>
  </si>
  <si>
    <t>Explain how you distinguish between performing and nonperforming loans in the cover pool?</t>
  </si>
  <si>
    <t>No distinction made. Asset substitution i not allowed for specialised mortgage banks.</t>
  </si>
  <si>
    <t>The Basel definition of NPL’s is applied for commercial bank CB issuers</t>
  </si>
  <si>
    <t>Are NPLs parts of eligible assets in cover pool? Are NPL parts of non eligible assets in cover pool?</t>
  </si>
  <si>
    <t>Asset substitution i not allowed for specialised mortgage banks, hence NPLs are part of the cover pool.</t>
  </si>
  <si>
    <t>For commercial bank CB issuers NPL’s are eligible assets in the cover pool.</t>
  </si>
  <si>
    <t xml:space="preserve">Are loans in foreclosure procedure part of eligible assets in cover pool?  </t>
  </si>
  <si>
    <t>Asset substitution i not allowed for specialised mortgage banks, hence loans in foreclosure are part of the cover pool.</t>
  </si>
  <si>
    <t>For commercial bank CB issuers loans in foreclosure procedure are eligible assets in the cover pool.</t>
  </si>
  <si>
    <t>If NPL and/or loans in foreclosure procedure are part of the covered pool which provisions are made in respect of the value of these loans in the cover pool?</t>
  </si>
  <si>
    <r>
      <t xml:space="preserve">The Danish FSA set rules for loss provisioning. In case of </t>
    </r>
    <r>
      <rPr>
        <sz val="11"/>
        <color theme="1"/>
        <rFont val="Calibri"/>
        <family val="2"/>
        <scheme val="minor"/>
      </rPr>
      <t>objective evidence of impairment provisioning for loss must be made.</t>
    </r>
  </si>
  <si>
    <t xml:space="preserve">Loan-to-Value (LTV) </t>
  </si>
  <si>
    <t>Legal framework for valuation and LTV-calculation follow the rules of the Danish FSA - Bekendtgørelse nr. 687 af 20. juni 2007</t>
  </si>
  <si>
    <t>Describe the method on which your LTV calculation is based</t>
  </si>
  <si>
    <t>Frequency of collateral valuation for the purpose of calculating the LTV</t>
  </si>
  <si>
    <t>Avg. LTV</t>
  </si>
  <si>
    <t>In %</t>
  </si>
  <si>
    <t>1 year</t>
  </si>
  <si>
    <t>1 day – &lt; 1 year</t>
  </si>
  <si>
    <t>Proceeds from senior secured debt</t>
  </si>
  <si>
    <t>Proceeds from senior unsecured debt</t>
  </si>
  <si>
    <t>80-89.9 per cent LTV</t>
  </si>
  <si>
    <t>90-100 per cent LTV</t>
  </si>
  <si>
    <t>&gt;100 per cent LTV</t>
  </si>
  <si>
    <t>Realised losses (DKKm)</t>
  </si>
  <si>
    <t>Total realised losses</t>
  </si>
  <si>
    <t>Realised losses (%)</t>
  </si>
  <si>
    <t>Total realised losses, %</t>
  </si>
  <si>
    <t>90 day Non-performing loans by property type, as percentage of lending, by continous LTV bracket, %</t>
  </si>
  <si>
    <t>As of</t>
  </si>
  <si>
    <t>A</t>
  </si>
  <si>
    <t>ECBC Label Template : Contents</t>
  </si>
  <si>
    <t>General Issuer Detail</t>
  </si>
  <si>
    <t>G1.1</t>
  </si>
  <si>
    <t>Cover Pool Information</t>
  </si>
  <si>
    <t>G2</t>
  </si>
  <si>
    <t>Outstanding CBs</t>
  </si>
  <si>
    <t xml:space="preserve">General cover pool information </t>
  </si>
  <si>
    <t>G3</t>
  </si>
  <si>
    <t>G4</t>
  </si>
  <si>
    <t>Legal ALM (balance principle) adherence</t>
  </si>
  <si>
    <t>Additional characteristics of ALM business model for issued CBs</t>
  </si>
  <si>
    <t>Lending, by-loan to-value (LTV), current property value, Per cent</t>
  </si>
  <si>
    <t>Lending by Seasoning, DKKbn (Seasoning defined by duration of customer relationship)</t>
  </si>
  <si>
    <t>90 day Non-performing loans by property type, as percentage of instalments payments, %</t>
  </si>
  <si>
    <t>90 day Non-performing loans by property type, as percentage of lending, %</t>
  </si>
  <si>
    <t>Key Concepts</t>
  </si>
  <si>
    <t>Table X3</t>
  </si>
  <si>
    <t>General explanation</t>
  </si>
  <si>
    <t>Table A</t>
  </si>
  <si>
    <t>Senior Secured Bonds</t>
  </si>
  <si>
    <t>Table G1.1</t>
  </si>
  <si>
    <t>Senior secured debt</t>
  </si>
  <si>
    <t>Senior unsecured debt</t>
  </si>
  <si>
    <t>Table G3</t>
  </si>
  <si>
    <t>Table G4</t>
  </si>
  <si>
    <t>Table M1-M5</t>
  </si>
  <si>
    <t>Table M6-M8</t>
  </si>
  <si>
    <t>Table M9-10</t>
  </si>
  <si>
    <t>Seasoning</t>
  </si>
  <si>
    <t>X3</t>
  </si>
  <si>
    <t>Table X2</t>
  </si>
  <si>
    <t xml:space="preserve">Key Concepts Explanation </t>
  </si>
  <si>
    <t xml:space="preserve">Issuer specific </t>
  </si>
  <si>
    <t>(N/A for some issuers)</t>
  </si>
  <si>
    <t>Guaranteed loans (if part of the cover pool)</t>
  </si>
  <si>
    <t>How are the loans guaranteed?</t>
  </si>
  <si>
    <t>Please provide details of guarantors</t>
  </si>
  <si>
    <t>Any other loan types, which not comply with the above mentioned.</t>
  </si>
  <si>
    <t>No, (due to Danish legislation) asset substitution is not allowed/possible.</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</si>
  <si>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</si>
  <si>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</si>
  <si>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</si>
  <si>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</si>
  <si>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</si>
  <si>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</si>
  <si>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</si>
  <si>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</si>
  <si>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USD</t>
  </si>
  <si>
    <t>Total balance sheet assets as reported in the interim or annual reports of the issuer,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</si>
  <si>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</si>
  <si>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</si>
  <si>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</si>
  <si>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</si>
  <si>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 - formerly known as JCB (§ 15)</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</si>
  <si>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</si>
  <si>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</si>
  <si>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</si>
  <si>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Maturity distribution of all mortgage credit loans</t>
  </si>
  <si>
    <t>Please see definition of Non-performing loans in table X1</t>
  </si>
  <si>
    <t>All individual and group wise læoan loss provisions as stated in the issuer´s interim and annual accounts</t>
  </si>
  <si>
    <t>Sum of nominal value of covered bonds + Senior secured debt + capital. Capital is:  Additional tier 1 capital (e.g. hybrid core capital) and Core tier 1 capital</t>
  </si>
  <si>
    <t>Total value of cover pool - nominal value of covered bonds</t>
  </si>
  <si>
    <t>Hybrid Tier 1 capital (perpetual debt instruments).</t>
  </si>
  <si>
    <t>Equity capital and retained earnings.</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</si>
  <si>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</si>
  <si>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</si>
  <si>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Private owned residentials used by the owner,  Max LTV are 80 % (legislation).</t>
  </si>
  <si>
    <t>Holiday houses for owners own use or for renting. Max LTV are 60 % (legislation).</t>
  </si>
  <si>
    <t>Residential renting subsidesed by the goverment. Max LTV 80 %. LTVs above 80 % can be granted against full govermental guarantee,</t>
  </si>
  <si>
    <t>Residential property owned and administreted by the coopereative and used by the members of the cooperative.  Max LTV 80 % (legislation).</t>
  </si>
  <si>
    <t>Residential property rentes out to private tenants. Max LTV 80 % (legislation).</t>
  </si>
  <si>
    <t>Industrial and manufacture buildings and warehouse for own use or for rent. Max LTV are 60 %(legislation).</t>
  </si>
  <si>
    <t>Office property and retail buildings for own use or for rent. Max LTV are 60 %(legislation).</t>
  </si>
  <si>
    <t>Property and land for agricultural use. Max LTV 70 % (legislation).</t>
  </si>
  <si>
    <t>Property used for education, kindergardens, museum and other buildings for public use. Max LTV are 70 %(legislation).</t>
  </si>
  <si>
    <t>Property, that can not be placed in the categories above.  Max LTV are 70 %(legislation).</t>
  </si>
  <si>
    <t>Adjustable Rate Mortgages</t>
  </si>
  <si>
    <t>Specialised finance institutes</t>
  </si>
  <si>
    <t>Table M1/B1</t>
  </si>
  <si>
    <t>Table M2/B2</t>
  </si>
  <si>
    <t>Table M3/B3</t>
  </si>
  <si>
    <t>Table M4a/B4a</t>
  </si>
  <si>
    <t>Table M4b/B4b</t>
  </si>
  <si>
    <t>Table M4c/B4c</t>
  </si>
  <si>
    <t>Table M4d/B4d</t>
  </si>
  <si>
    <t>Table M9/B9</t>
  </si>
  <si>
    <t>Table M10/B10</t>
  </si>
  <si>
    <t>Table M11/B11</t>
  </si>
  <si>
    <t>Table M11a/B11a</t>
  </si>
  <si>
    <t>Table M11b/B11b</t>
  </si>
  <si>
    <t>Table M12/B12</t>
  </si>
  <si>
    <t>Table M12a/B12a</t>
  </si>
  <si>
    <t>M1/B1</t>
  </si>
  <si>
    <t>M2/B2</t>
  </si>
  <si>
    <t>M3/B3</t>
  </si>
  <si>
    <t>M4a/B4a</t>
  </si>
  <si>
    <t>M4b/B4b</t>
  </si>
  <si>
    <t>M4c/B4c</t>
  </si>
  <si>
    <t>M4d/B4d</t>
  </si>
  <si>
    <t>M5/B5</t>
  </si>
  <si>
    <t>M6/B6</t>
  </si>
  <si>
    <t>M7/B7</t>
  </si>
  <si>
    <t>M8/B8</t>
  </si>
  <si>
    <t>M9/B9</t>
  </si>
  <si>
    <t>M10/B10</t>
  </si>
  <si>
    <t>M11/B11</t>
  </si>
  <si>
    <t>M11a/B11a</t>
  </si>
  <si>
    <t>M11b/B11b</t>
  </si>
  <si>
    <t>M12/B12</t>
  </si>
  <si>
    <t>M12a/B12a</t>
  </si>
  <si>
    <t>Total nominal value of senior secured debt</t>
  </si>
  <si>
    <t>Subordinated debt</t>
  </si>
  <si>
    <t>All mortgage credit loans funded by the issue of covered mortgage bonds or mortgage bonds measured at market value</t>
  </si>
  <si>
    <t>All mortgage credit loans funded by the issue of covered mortgage bonds or mortgage bonds  measured at fair value</t>
  </si>
  <si>
    <t>Fixed-rate to maturity</t>
  </si>
  <si>
    <t>Outside Denmark</t>
  </si>
  <si>
    <t>- rate fixed &gt; 3 and ≤ 5 years</t>
  </si>
  <si>
    <t>- rate fixed &gt; 5 years</t>
  </si>
  <si>
    <t>Seasoning defined by duration of customer relationship, calculated from the first disbursement of a mortgage loan.</t>
  </si>
  <si>
    <t>Fixed-rate shorter period than maturity (ARM's etc.)</t>
  </si>
  <si>
    <t>&lt; 60per cent LTV</t>
  </si>
  <si>
    <t>60-69.9 per cent LTV</t>
  </si>
  <si>
    <t>70-79.9 per cent LTV</t>
  </si>
  <si>
    <t>Issuers senior unsecured liabilities targeted to finance OC- and LTV-ratio requirements in cover pool</t>
  </si>
  <si>
    <t>To Contents</t>
  </si>
  <si>
    <t xml:space="preserve">Table A.    General Issuer Detail </t>
  </si>
  <si>
    <t>Table M6/B6</t>
  </si>
  <si>
    <t>Table M7/B7</t>
  </si>
  <si>
    <t>Table M8/B8</t>
  </si>
  <si>
    <t>Core tier 1 capital invested in gilt-edged securities</t>
  </si>
  <si>
    <t>Total  capital coverage (rating compliant capital)</t>
  </si>
  <si>
    <t>Table M5/B5 - Total</t>
  </si>
  <si>
    <t>Bullet</t>
  </si>
  <si>
    <t>Annuity</t>
  </si>
  <si>
    <t>Liquidity due to be paid out next day in connection with refinancing</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</si>
  <si>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</si>
  <si>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</si>
  <si>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</si>
  <si>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</si>
  <si>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Lending, by-loan to-value (LTV), current property value, per cent</t>
  </si>
  <si>
    <r>
      <t xml:space="preserve">- rate fixed </t>
    </r>
    <r>
      <rPr>
        <b/>
        <sz val="11"/>
        <rFont val="Calibri"/>
        <family val="2"/>
        <scheme val="minor"/>
      </rPr>
      <t>≤</t>
    </r>
    <r>
      <rPr>
        <sz val="11"/>
        <rFont val="Calibri"/>
        <family val="2"/>
        <scheme val="minor"/>
      </rPr>
      <t xml:space="preserve"> 1 year</t>
    </r>
  </si>
  <si>
    <r>
      <t xml:space="preserve">- rate fixed &gt; 1 and </t>
    </r>
    <r>
      <rPr>
        <sz val="11"/>
        <rFont val="Calibri"/>
        <family val="2"/>
      </rPr>
      <t>≤ 3 years</t>
    </r>
  </si>
  <si>
    <t>90 day Non-performing loans by property type, as percentage of total payments, %</t>
  </si>
  <si>
    <t> x</t>
  </si>
  <si>
    <t>x</t>
  </si>
  <si>
    <t>Loan loss provisions (cover pool level - shown in Table A on issuer level) - Optional</t>
  </si>
  <si>
    <t>X1</t>
  </si>
  <si>
    <t>X2</t>
  </si>
  <si>
    <t>-</t>
  </si>
  <si>
    <t>&gt;100</t>
  </si>
  <si>
    <t>95-100</t>
  </si>
  <si>
    <t>90-94.9</t>
  </si>
  <si>
    <t>85-89.9</t>
  </si>
  <si>
    <t>80-84.9</t>
  </si>
  <si>
    <t>70-79.9</t>
  </si>
  <si>
    <t>60-69.9</t>
  </si>
  <si>
    <t>40-59.9</t>
  </si>
  <si>
    <t>20-39.9</t>
  </si>
  <si>
    <t>0-19.9</t>
  </si>
  <si>
    <t>Loan-to-value  (discrete/"Sidste krone" distribution)</t>
  </si>
  <si>
    <t>In this example the 1.000.000 is distributed into the 70-79.9 interval because the LTV of the total loan is 75</t>
  </si>
  <si>
    <t>Example of discrete ("Sidste krone") distribution into LTV brackets for a loan with LTV of 75 and a loan size of 1 million</t>
  </si>
  <si>
    <t>Explanation</t>
  </si>
  <si>
    <t>Example 2</t>
  </si>
  <si>
    <t>Loan-to-value (distribution continuously)</t>
  </si>
  <si>
    <t>with prior liens consisting of a loan with a LTV of  40 pct.</t>
  </si>
  <si>
    <t>Example of a continuous distribution into LTV brackets for a loan with LTV of 75 and a loan size of 1 million</t>
  </si>
  <si>
    <t>Example 1b</t>
  </si>
  <si>
    <t>Example of a proportionaly distribution into LTV brackets for a loan with LTV of 75 pct and a loan size of 1 million and no prior liens.</t>
  </si>
  <si>
    <t>Example 1a</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</si>
  <si>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</si>
  <si>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http://www.realkreditraadet.dk/Default.aspx?ID=2926</t>
  </si>
  <si>
    <t>In 2014  the Danish covered bond legislation was changes in order to address refinancing risk. Please find information på following link</t>
  </si>
  <si>
    <t>Link or information</t>
  </si>
  <si>
    <t>Further information</t>
  </si>
  <si>
    <t>E.g. describe if stricter pratice is applied than required by law</t>
  </si>
  <si>
    <t>The issuer can elaborate on the applied balance priciple.</t>
  </si>
  <si>
    <t>Table G2.1a-f – Cover assets and maturity structure</t>
  </si>
  <si>
    <t xml:space="preserve">Table G2.1a - Assets other than the loan portfolio in the cover pool  </t>
  </si>
  <si>
    <t>Rating/maturity</t>
  </si>
  <si>
    <t>AAA</t>
  </si>
  <si>
    <t>AA+</t>
  </si>
  <si>
    <t>AA</t>
  </si>
  <si>
    <t xml:space="preserve">AA- </t>
  </si>
  <si>
    <t>A+</t>
  </si>
  <si>
    <t xml:space="preserve">A </t>
  </si>
  <si>
    <t xml:space="preserve">A- </t>
  </si>
  <si>
    <t>BBB+</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</si>
  <si>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</si>
  <si>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</si>
  <si>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</si>
  <si>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</si>
  <si>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</si>
  <si>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</si>
  <si>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</si>
  <si>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</si>
  <si>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</si>
  <si>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</si>
  <si>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Exposure to credit institute credit quality step 1</t>
  </si>
  <si>
    <t>Exposure to credit institute credit quality step 2</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</si>
  <si>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</si>
  <si>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</si>
  <si>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</si>
  <si>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</si>
  <si>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</si>
  <si>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</si>
  <si>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</si>
  <si>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</si>
  <si>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</si>
  <si>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 (DKKbn)</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</si>
  <si>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</si>
  <si>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</si>
  <si>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</si>
  <si>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</si>
  <si>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</si>
  <si>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</si>
  <si>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</si>
  <si>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t>Exposure to credit institute credit quality step 3</t>
  </si>
  <si>
    <t>Harmonised Transparency Template</t>
  </si>
  <si>
    <t>Denmark</t>
  </si>
  <si>
    <t>BRFkredit a/s</t>
  </si>
  <si>
    <t>Index</t>
  </si>
  <si>
    <t>Worksheet A: HTT General</t>
  </si>
  <si>
    <t>Tab 1: Harmonised Transparency Template</t>
  </si>
  <si>
    <t>Worksheet B1: HTT Mortgage Assets</t>
  </si>
  <si>
    <t>Worksheet C: HTT Harmonised Glossary</t>
  </si>
  <si>
    <t>A. Harmonised Transparency Template - General Information</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</si>
  <si>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</si>
  <si>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</si>
  <si>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</si>
  <si>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</si>
  <si>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</si>
  <si>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</si>
  <si>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</si>
  <si>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</si>
  <si>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</si>
  <si>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</si>
  <si>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</si>
  <si>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Country</t>
  </si>
  <si>
    <t>G.1.1.2</t>
  </si>
  <si>
    <t>Issuer Name</t>
  </si>
  <si>
    <t>G.1.1.3</t>
  </si>
  <si>
    <t>Link to Issuer's Website</t>
  </si>
  <si>
    <t>www.brf.com</t>
  </si>
  <si>
    <t>G.1.1.4</t>
  </si>
  <si>
    <t>Cut-off date</t>
  </si>
  <si>
    <t>G.2.1.1</t>
  </si>
  <si>
    <t>UCITS Compliance (Y/N)</t>
  </si>
  <si>
    <t>Y</t>
  </si>
  <si>
    <t>G.2.1.2</t>
  </si>
  <si>
    <t>CRR Compliance (Y/N)</t>
  </si>
  <si>
    <t>G.2.1.3</t>
  </si>
  <si>
    <t>LCR status</t>
  </si>
  <si>
    <t>Link</t>
  </si>
  <si>
    <t>1.General Information</t>
  </si>
  <si>
    <t>Nominal (mn)</t>
  </si>
  <si>
    <t>G.3.1.1</t>
  </si>
  <si>
    <t>G.3.1.2</t>
  </si>
  <si>
    <t>Outstanding Covered Bonds</t>
  </si>
  <si>
    <t xml:space="preserve">2. Over-collateralisation (OC) </t>
  </si>
  <si>
    <t>Actual</t>
  </si>
  <si>
    <t>Minimum Committed</t>
  </si>
  <si>
    <t>Purpose</t>
  </si>
  <si>
    <t>G.3.2.1</t>
  </si>
  <si>
    <t>OC (%)</t>
  </si>
  <si>
    <t>3. Cover Pool Composition</t>
  </si>
  <si>
    <t>% Cover Pool</t>
  </si>
  <si>
    <t>G.3.3.1</t>
  </si>
  <si>
    <t>Mortgages</t>
  </si>
  <si>
    <t>G.3.3.2</t>
  </si>
  <si>
    <t xml:space="preserve">Public Sector </t>
  </si>
  <si>
    <t>G.3.3.3</t>
  </si>
  <si>
    <t>Shipping</t>
  </si>
  <si>
    <t>G.3.3.4</t>
  </si>
  <si>
    <t>Substitute Assets</t>
  </si>
  <si>
    <t>G.3.3.5</t>
  </si>
  <si>
    <t>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</si>
  <si>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</si>
  <si>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</si>
  <si>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</si>
  <si>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</si>
  <si>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</si>
  <si>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</si>
  <si>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</si>
  <si>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</si>
  <si>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</si>
  <si>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</si>
  <si>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</si>
  <si>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</si>
  <si>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</si>
  <si>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</si>
  <si>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</si>
  <si>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</si>
  <si>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</si>
  <si>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</si>
  <si>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</si>
  <si>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</si>
  <si>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</si>
  <si>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5. Maturity of Covered Bonds</t>
  </si>
  <si>
    <t xml:space="preserve">% Total Initial Maturity </t>
  </si>
  <si>
    <t>% Total Extended Maturity</t>
  </si>
  <si>
    <t>G.3.5.1</t>
  </si>
  <si>
    <t>G.3.5.2</t>
  </si>
  <si>
    <t>G.3.5.3</t>
  </si>
  <si>
    <t>G.3.5.4</t>
  </si>
  <si>
    <t>G.3.5.5</t>
  </si>
  <si>
    <t>G.3.5.6</t>
  </si>
  <si>
    <t>G.3.5.7</t>
  </si>
  <si>
    <t>G.3.5.8</t>
  </si>
  <si>
    <t>G.3.5.9</t>
  </si>
  <si>
    <t>G.3.5.10</t>
  </si>
  <si>
    <t>6. Covered Assets - Currency</t>
  </si>
  <si>
    <t>Nominal [before hedging] (mn)</t>
  </si>
  <si>
    <t>Nominal [after hedging] (mn)</t>
  </si>
  <si>
    <t>% Total [before]</t>
  </si>
  <si>
    <t>% Total [after]</t>
  </si>
  <si>
    <t>G.3.6.1</t>
  </si>
  <si>
    <t>G.3.6.2</t>
  </si>
  <si>
    <t xml:space="preserve"> USD</t>
  </si>
  <si>
    <t>G.3.6.3</t>
  </si>
  <si>
    <t xml:space="preserve"> GBP</t>
  </si>
  <si>
    <t>G.3.6.4</t>
  </si>
  <si>
    <t>G.3.6.5</t>
  </si>
  <si>
    <t xml:space="preserve"> CHF</t>
  </si>
  <si>
    <t>G.3.6.6</t>
  </si>
  <si>
    <t xml:space="preserve"> AUD</t>
  </si>
  <si>
    <t>G.3.6.7</t>
  </si>
  <si>
    <t xml:space="preserve"> CAD</t>
  </si>
  <si>
    <t>G.3.6.8</t>
  </si>
  <si>
    <t>BRL</t>
  </si>
  <si>
    <t>G.3.6.9</t>
  </si>
  <si>
    <t>CZK</t>
  </si>
  <si>
    <t>G.3.6.10</t>
  </si>
  <si>
    <t>G.3.6.11</t>
  </si>
  <si>
    <t>HKD</t>
  </si>
  <si>
    <t>G.3.6.12</t>
  </si>
  <si>
    <t>KRW</t>
  </si>
  <si>
    <t>G.3.6.13</t>
  </si>
  <si>
    <t>G.3.6.14</t>
  </si>
  <si>
    <t>SGD</t>
  </si>
  <si>
    <t>G.3.6.15</t>
  </si>
  <si>
    <t>G.3.6.16</t>
  </si>
  <si>
    <t xml:space="preserve">7. Covered Bonds - Currency </t>
  </si>
  <si>
    <t>G.3.7.1</t>
  </si>
  <si>
    <t>G.3.7.2</t>
  </si>
  <si>
    <t>G.3.7.3</t>
  </si>
  <si>
    <t>G.3.7.4</t>
  </si>
  <si>
    <t>G.3.7.5</t>
  </si>
  <si>
    <t>G.3.7.6</t>
  </si>
  <si>
    <t>G.3.7.7</t>
  </si>
  <si>
    <t>G.3.7.8</t>
  </si>
  <si>
    <t>G.3.7.9</t>
  </si>
  <si>
    <t>G.3.7.10</t>
  </si>
  <si>
    <t>G.3.7.11</t>
  </si>
  <si>
    <t>G.3.7.12</t>
  </si>
  <si>
    <t>G.3.7.13</t>
  </si>
  <si>
    <t>G.3.7.14</t>
  </si>
  <si>
    <t>G.3.7.15</t>
  </si>
  <si>
    <t>G.3.7.16</t>
  </si>
  <si>
    <t xml:space="preserve">8. Covered Bonds - Breakdown by interest rate </t>
  </si>
  <si>
    <t>% Covered Bonds</t>
  </si>
  <si>
    <t>G.3.8.1</t>
  </si>
  <si>
    <t>Fixed coupon</t>
  </si>
  <si>
    <t>G.3.8.2</t>
  </si>
  <si>
    <t>Floating coupon</t>
  </si>
  <si>
    <t>G.3.8.3</t>
  </si>
  <si>
    <t>Capped Floater</t>
  </si>
  <si>
    <t>G.3.8.4</t>
  </si>
  <si>
    <t>OG.3.8.1</t>
  </si>
  <si>
    <t>9. Substitute Assets - Type</t>
  </si>
  <si>
    <t>% Substitute Assets</t>
  </si>
  <si>
    <t>G.3.9.1</t>
  </si>
  <si>
    <t>Cash</t>
  </si>
  <si>
    <t>G.3.9.2</t>
  </si>
  <si>
    <t>Exposures to/guaranteed by governments or quasi governments</t>
  </si>
  <si>
    <t>G.3.9.3</t>
  </si>
  <si>
    <t>Exposures to central banks</t>
  </si>
  <si>
    <t>G.3.9.4</t>
  </si>
  <si>
    <t>Exposures to credit institutions</t>
  </si>
  <si>
    <t>G.3.9.5</t>
  </si>
  <si>
    <t>G.3.9.6</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</si>
  <si>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</si>
  <si>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</si>
  <si>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</si>
  <si>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</si>
  <si>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</si>
  <si>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</si>
  <si>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</si>
  <si>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</si>
  <si>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</si>
  <si>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</si>
  <si>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</si>
  <si>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</si>
  <si>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</si>
  <si>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</si>
  <si>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</si>
  <si>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</si>
  <si>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Canada</t>
  </si>
  <si>
    <t>G.3.10.9</t>
  </si>
  <si>
    <t>Japan</t>
  </si>
  <si>
    <t>G.3.10.10</t>
  </si>
  <si>
    <t>Korea</t>
  </si>
  <si>
    <t>G.3.10.11</t>
  </si>
  <si>
    <t>New Zealand</t>
  </si>
  <si>
    <t>G.3.10.12</t>
  </si>
  <si>
    <t>Singapore</t>
  </si>
  <si>
    <t>G.3.10.13</t>
  </si>
  <si>
    <t>US</t>
  </si>
  <si>
    <t>G.3.10.14</t>
  </si>
  <si>
    <t>G.3.10.15</t>
  </si>
  <si>
    <t>Total EU</t>
  </si>
  <si>
    <t>G.3.10.16</t>
  </si>
  <si>
    <t xml:space="preserve">11. Liquid Assets </t>
  </si>
  <si>
    <t>G.3.11.1</t>
  </si>
  <si>
    <t>Substitute and other marketable assets</t>
  </si>
  <si>
    <t>G.3.11.2</t>
  </si>
  <si>
    <t>Central bank eligible assets</t>
  </si>
  <si>
    <t>G.3.11.3</t>
  </si>
  <si>
    <t>G.3.11.4</t>
  </si>
  <si>
    <t xml:space="preserve">12. Bond List </t>
  </si>
  <si>
    <t>G.3.12.1</t>
  </si>
  <si>
    <t xml:space="preserve">Bond list </t>
  </si>
  <si>
    <t>13. Derivatives &amp; Swaps</t>
  </si>
  <si>
    <t>G.3.13.1</t>
  </si>
  <si>
    <t>Derivatives in the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</si>
  <si>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</si>
  <si>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</si>
  <si>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</si>
  <si>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</si>
  <si>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</si>
  <si>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</si>
  <si>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</si>
  <si>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</si>
  <si>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</si>
  <si>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</si>
  <si>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 xml:space="preserve">4. References to Capital Requirements Regulation (CRR) 129(7) </t>
  </si>
  <si>
    <t>Row</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</si>
  <si>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</si>
  <si>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</si>
  <si>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</si>
  <si>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</si>
  <si>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</si>
  <si>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</si>
  <si>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</si>
  <si>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</si>
  <si>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</si>
  <si>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</si>
  <si>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</si>
  <si>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</si>
  <si>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</si>
  <si>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</si>
  <si>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</si>
  <si>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</si>
  <si>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</si>
  <si>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</si>
  <si>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</si>
  <si>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</si>
  <si>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</si>
  <si>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</si>
  <si>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</si>
  <si>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</si>
  <si>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</si>
  <si>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</si>
  <si>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G.5.1.1</t>
  </si>
  <si>
    <t>Exposure to credit institute credit quality step 1 &amp; 2</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</si>
  <si>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</si>
  <si>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</si>
  <si>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</si>
  <si>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</si>
  <si>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</si>
  <si>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</si>
  <si>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</si>
  <si>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</si>
  <si>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</si>
  <si>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</si>
  <si>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</si>
  <si>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</si>
  <si>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</si>
  <si>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</si>
  <si>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</si>
  <si>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o/w Owner-occupied homes</t>
  </si>
  <si>
    <t>OM.7.1.3</t>
  </si>
  <si>
    <t>o/w Holiday houses</t>
  </si>
  <si>
    <t>OM.7.1.4</t>
  </si>
  <si>
    <t>o/w Subsidised Housing</t>
  </si>
  <si>
    <t>OM.7.1.5</t>
  </si>
  <si>
    <t>o/w Cooperative Housing</t>
  </si>
  <si>
    <t>OM.7.1.6</t>
  </si>
  <si>
    <t>o/w Private rental</t>
  </si>
  <si>
    <t>OM.7.1.7</t>
  </si>
  <si>
    <t>o/w Manufacturing and Manual Industries</t>
  </si>
  <si>
    <t>OM.7.1.8</t>
  </si>
  <si>
    <t>o/w Office and Business</t>
  </si>
  <si>
    <t>OM.7.1.9</t>
  </si>
  <si>
    <t>o/w Agriculture</t>
  </si>
  <si>
    <t>OM.7.1.10</t>
  </si>
  <si>
    <t>o/w Social and cultural purposes</t>
  </si>
  <si>
    <t>OM.7.1.11</t>
  </si>
  <si>
    <t>o/w Other</t>
  </si>
  <si>
    <t>2. General Information</t>
  </si>
  <si>
    <t>Residential Loans</t>
  </si>
  <si>
    <t>Commercial Loans</t>
  </si>
  <si>
    <t>Total Mortgages</t>
  </si>
  <si>
    <t>M.7.2.1</t>
  </si>
  <si>
    <t>Number of mortgage loans</t>
  </si>
  <si>
    <t>3. Concentration Risks</t>
  </si>
  <si>
    <t>% Residential Loans</t>
  </si>
  <si>
    <t>% Commercial Loans</t>
  </si>
  <si>
    <t>M.7.3.1</t>
  </si>
  <si>
    <t xml:space="preserve">10 largest exposures </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</si>
  <si>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</si>
  <si>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</si>
  <si>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</si>
  <si>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</si>
  <si>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</si>
  <si>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</si>
  <si>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</si>
  <si>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</si>
  <si>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</si>
  <si>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</si>
  <si>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</si>
  <si>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</si>
  <si>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</si>
  <si>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</si>
  <si>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</si>
  <si>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</si>
  <si>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</si>
  <si>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</si>
  <si>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</si>
  <si>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</si>
  <si>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</si>
  <si>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</si>
  <si>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</si>
  <si>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</si>
  <si>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</si>
  <si>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</si>
  <si>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</si>
  <si>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</si>
  <si>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</si>
  <si>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</si>
  <si>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</si>
  <si>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</si>
  <si>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</si>
  <si>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</si>
  <si>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</si>
  <si>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</si>
  <si>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</si>
  <si>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</si>
  <si>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</si>
  <si>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</si>
  <si>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</si>
  <si>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</si>
  <si>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</si>
  <si>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</si>
  <si>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</si>
  <si>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</si>
  <si>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</si>
  <si>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</si>
  <si>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</si>
  <si>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</si>
  <si>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</si>
  <si>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</si>
  <si>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</si>
  <si>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</si>
  <si>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</si>
  <si>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</si>
  <si>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</si>
  <si>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United Kingdom</t>
  </si>
  <si>
    <t>M.7.4.30</t>
  </si>
  <si>
    <t>M.7.4.31</t>
  </si>
  <si>
    <t>Iceland</t>
  </si>
  <si>
    <t>M.7.4.32</t>
  </si>
  <si>
    <t>Liechtenstein</t>
  </si>
  <si>
    <t>M.7.4.33</t>
  </si>
  <si>
    <t>Norway</t>
  </si>
  <si>
    <t>M.7.4.34</t>
  </si>
  <si>
    <t>M.7.4.35</t>
  </si>
  <si>
    <t>M.7.4.36</t>
  </si>
  <si>
    <t>M.7.4.37</t>
  </si>
  <si>
    <t>M.7.4.38</t>
  </si>
  <si>
    <t>M.7.4.39</t>
  </si>
  <si>
    <t>M.7.4.40</t>
  </si>
  <si>
    <t>M.7.4.41</t>
  </si>
  <si>
    <t>M.7.4.42</t>
  </si>
  <si>
    <t>M.7.4.43</t>
  </si>
  <si>
    <t>M.7.4.44</t>
  </si>
  <si>
    <t>OM.7.4.1</t>
  </si>
  <si>
    <t>o/w Greenland</t>
  </si>
  <si>
    <t>OM.7.4.2</t>
  </si>
  <si>
    <t>o/w Faroe Islands</t>
  </si>
  <si>
    <t>5. Breakdown by domestic regions</t>
  </si>
  <si>
    <t>M.7.5.1</t>
  </si>
  <si>
    <t>M.7.5.2</t>
  </si>
  <si>
    <t>M.7.5.3</t>
  </si>
  <si>
    <t>M.7.5.4</t>
  </si>
  <si>
    <t>M.7.5.5</t>
  </si>
  <si>
    <t>6. Breakdown by Interest Rate</t>
  </si>
  <si>
    <t>M.7.6.1</t>
  </si>
  <si>
    <t>Fixed rate</t>
  </si>
  <si>
    <t>M.7.6.2</t>
  </si>
  <si>
    <t>Floating rate</t>
  </si>
  <si>
    <t>M.7.6.3</t>
  </si>
  <si>
    <t>OM.7.6.1</t>
  </si>
  <si>
    <t>OM.7.6.2</t>
  </si>
  <si>
    <t>o/w Index loans</t>
  </si>
  <si>
    <t>OM.7.6.3</t>
  </si>
  <si>
    <t>o/w Adjustable Rate Mortgages</t>
  </si>
  <si>
    <t>OM.7.6.4</t>
  </si>
  <si>
    <t>o/w Money market based loans</t>
  </si>
  <si>
    <t>OM.7.6.5</t>
  </si>
  <si>
    <t xml:space="preserve">o/w Non capped floaters </t>
  </si>
  <si>
    <t>OM.7.6.6</t>
  </si>
  <si>
    <t xml:space="preserve">o/w Capped floaters </t>
  </si>
  <si>
    <t>7. Breakdown by Repayment Type</t>
  </si>
  <si>
    <t>M.7.7.1</t>
  </si>
  <si>
    <t>Bullet / interest only</t>
  </si>
  <si>
    <t>M.7.7.2</t>
  </si>
  <si>
    <t>Amortising</t>
  </si>
  <si>
    <t>M.7.7.3</t>
  </si>
  <si>
    <t xml:space="preserve">8. Loan Seasoning </t>
  </si>
  <si>
    <t>M.7.8.1</t>
  </si>
  <si>
    <t>Up to 12months</t>
  </si>
  <si>
    <t>M.7.8.2</t>
  </si>
  <si>
    <t>M.7.8.3</t>
  </si>
  <si>
    <t>M.7.8.4</t>
  </si>
  <si>
    <t>M.7.8.5</t>
  </si>
  <si>
    <t>9. Non-Performing Loans (NPLs)</t>
  </si>
  <si>
    <t>M.7.9.1</t>
  </si>
  <si>
    <t>% NPLs</t>
  </si>
  <si>
    <t>10. Loan Size Information</t>
  </si>
  <si>
    <t>Nominal</t>
  </si>
  <si>
    <t>Number of Loans</t>
  </si>
  <si>
    <t>% No. of Loans</t>
  </si>
  <si>
    <t>M.7A.10.1</t>
  </si>
  <si>
    <t>Average loan size (000s)</t>
  </si>
  <si>
    <t>By buckets (mn):</t>
  </si>
  <si>
    <t>M.7A.10.2</t>
  </si>
  <si>
    <t>M.7A.10.3</t>
  </si>
  <si>
    <t>M.7A.10.4</t>
  </si>
  <si>
    <t>M.7A.10.5</t>
  </si>
  <si>
    <t>M.7A.10.6</t>
  </si>
  <si>
    <t>M.7A.10.7</t>
  </si>
  <si>
    <t>M.7A.10.26</t>
  </si>
  <si>
    <t>11. Loan to Value (LTV) Information - UNINDEXED</t>
  </si>
  <si>
    <t>M.7A.11.1</t>
  </si>
  <si>
    <t>Weighted Average LTV (%)</t>
  </si>
  <si>
    <t>ND1</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</si>
  <si>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</si>
  <si>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</si>
  <si>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</si>
  <si>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</si>
  <si>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</si>
  <si>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</si>
  <si>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</si>
  <si>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</si>
  <si>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</si>
  <si>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</si>
  <si>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</si>
  <si>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</si>
  <si>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</si>
  <si>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</si>
  <si>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</si>
  <si>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</si>
  <si>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</si>
  <si>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</si>
  <si>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 xml:space="preserve">12. Loan to Value (LTV) Information - INDEXED </t>
  </si>
  <si>
    <t>M.7A.12.1</t>
  </si>
  <si>
    <t>M.7A.12.2</t>
  </si>
  <si>
    <t>M.7A.12.3</t>
  </si>
  <si>
    <t>M.7A.12.4</t>
  </si>
  <si>
    <t>M.7A.12.5</t>
  </si>
  <si>
    <t>M.7A.12.6</t>
  </si>
  <si>
    <t>M.7A.12.7</t>
  </si>
  <si>
    <t>M.7A.12.8</t>
  </si>
  <si>
    <t>M.7A.12.9</t>
  </si>
  <si>
    <t>M.7A.12.10</t>
  </si>
  <si>
    <t>OM.7A.12.1</t>
  </si>
  <si>
    <t>o/w &gt;100 - &lt;=110 %</t>
  </si>
  <si>
    <t>OM.7A.12.2</t>
  </si>
  <si>
    <t>o/w &gt;110 - &lt;=120 %</t>
  </si>
  <si>
    <t>OM.7A.12.3</t>
  </si>
  <si>
    <t>o/w &gt;120 - &lt;=130 %</t>
  </si>
  <si>
    <t>OM.7A.12.4</t>
  </si>
  <si>
    <t>o/w &gt;130 - &lt;=140 %</t>
  </si>
  <si>
    <t>OM.7A.12.5</t>
  </si>
  <si>
    <t>o/w &gt;140 - &lt;=150 %</t>
  </si>
  <si>
    <t>OM.7A.12.6</t>
  </si>
  <si>
    <t>o/w &gt;150 %</t>
  </si>
  <si>
    <t>13. Breakdown by type</t>
  </si>
  <si>
    <t>M.7A.13.1</t>
  </si>
  <si>
    <t>Owner occupied</t>
  </si>
  <si>
    <t>M.7A.13.2</t>
  </si>
  <si>
    <t>Second home/Holiday houses</t>
  </si>
  <si>
    <t>M.7A.13.3</t>
  </si>
  <si>
    <t>Buy-to-let/Non-owner occupied</t>
  </si>
  <si>
    <t>M.7A.13.4</t>
  </si>
  <si>
    <t>OM.7A.13.1</t>
  </si>
  <si>
    <t>o/w Subsidised housing</t>
  </si>
  <si>
    <t>OM.7A.13.2</t>
  </si>
  <si>
    <t>OM.7A.13.3</t>
  </si>
  <si>
    <t xml:space="preserve">o/w Multi-family housing </t>
  </si>
  <si>
    <t>OM.7A.13.4</t>
  </si>
  <si>
    <t xml:space="preserve">o/w Buildings under construction </t>
  </si>
  <si>
    <t>OM.7A.13.5</t>
  </si>
  <si>
    <t>o/w Buildings land</t>
  </si>
  <si>
    <t>14. Loan by Ranking</t>
  </si>
  <si>
    <t>M.7A.14.1</t>
  </si>
  <si>
    <t>M.7A.14.2</t>
  </si>
  <si>
    <t>Guaranteed</t>
  </si>
  <si>
    <t>M.7A.14.3</t>
  </si>
  <si>
    <t>7B Commercial Cover Pool</t>
  </si>
  <si>
    <t>15. Loan Size Information</t>
  </si>
  <si>
    <t>M.7B.15.1</t>
  </si>
  <si>
    <t>M.7B.15.2</t>
  </si>
  <si>
    <t>M.7B.15.3</t>
  </si>
  <si>
    <t>M.7B.15.4</t>
  </si>
  <si>
    <t>M.7B.15.5</t>
  </si>
  <si>
    <t>M.7B.15.6</t>
  </si>
  <si>
    <t>M.7B.15.7</t>
  </si>
  <si>
    <t>M.7B.15.26</t>
  </si>
  <si>
    <t xml:space="preserve">16. Loan to Value (LTV) Information - UNINDEXED </t>
  </si>
  <si>
    <t>M.7B.16.1</t>
  </si>
  <si>
    <t>M.7B.16.2</t>
  </si>
  <si>
    <t>M.7B.16.3</t>
  </si>
  <si>
    <t>M.7B.16.4</t>
  </si>
  <si>
    <t>M.7B.16.5</t>
  </si>
  <si>
    <t>M.7B.16.6</t>
  </si>
  <si>
    <t>M.7B.16.7</t>
  </si>
  <si>
    <t>M.7B.16.8</t>
  </si>
  <si>
    <t>M.7B.16.9</t>
  </si>
  <si>
    <t>M.7B.16.10</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</si>
  <si>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</si>
  <si>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</si>
  <si>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</si>
  <si>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</si>
  <si>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</si>
  <si>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</si>
  <si>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</si>
  <si>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</si>
  <si>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</si>
  <si>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</si>
  <si>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</si>
  <si>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</si>
  <si>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</si>
  <si>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</si>
  <si>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</si>
  <si>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</si>
  <si>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</si>
  <si>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18. Breakdown by Type</t>
  </si>
  <si>
    <t>% Commercial loans</t>
  </si>
  <si>
    <t>M.7B.18.1</t>
  </si>
  <si>
    <t>Retail</t>
  </si>
  <si>
    <t>M.7B.18.2</t>
  </si>
  <si>
    <t>Office</t>
  </si>
  <si>
    <t>M.7B.18.3</t>
  </si>
  <si>
    <t>Hotel/Tourism</t>
  </si>
  <si>
    <t>M.7B.18.4</t>
  </si>
  <si>
    <t>Shopping malls</t>
  </si>
  <si>
    <t>M.7B.18.5</t>
  </si>
  <si>
    <t>Industry</t>
  </si>
  <si>
    <t>M.7B.18.6</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</si>
  <si>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</si>
  <si>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</si>
  <si>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</si>
  <si>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</si>
  <si>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</si>
  <si>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</si>
  <si>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</si>
  <si>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</si>
  <si>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</si>
  <si>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</si>
  <si>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</si>
  <si>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</si>
  <si>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</si>
  <si>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</si>
  <si>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o/w Agricultutal properties</t>
  </si>
  <si>
    <t>C. Harmonised Transparency Template - Glossary</t>
  </si>
  <si>
    <t>The definitions below reflect the national specificities</t>
  </si>
  <si>
    <t>1. Glossary - Standard Harmonised Items</t>
  </si>
  <si>
    <t>[Insert Definition Below]</t>
  </si>
  <si>
    <t>HG.1.1</t>
  </si>
  <si>
    <t>OC Calculation: Actual</t>
  </si>
  <si>
    <t>Total value of cover pool subtracted nominal value of covered bonds</t>
  </si>
  <si>
    <t>HG.1.2</t>
  </si>
  <si>
    <t>OC Calculation: Legal minimum</t>
  </si>
  <si>
    <t>Minimum legal required OC of RWA</t>
  </si>
  <si>
    <t>HG.1.3</t>
  </si>
  <si>
    <t>OC Calculation: Committed</t>
  </si>
  <si>
    <t>ND2</t>
  </si>
  <si>
    <t>HG.1.4</t>
  </si>
  <si>
    <t>Interest Rate Types</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</si>
  <si>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</si>
  <si>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HG.1.5</t>
  </si>
  <si>
    <t>Only contratual maturity is relevant and reported. Early repayments happens at borrowes discretion is among other thing depending on interest rate developments and cannot be anticipated by issuer.</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</si>
  <si>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</si>
  <si>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</si>
  <si>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</si>
  <si>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</si>
  <si>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 xml:space="preserve">LTV is reportet continuously. The loans are distributed from the start ltv of the loan to the marginal ltv. This means that, if the loan is first rank, it is distributed proportionaly by bracket size from 0 to the marginal </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</si>
  <si>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</si>
  <si>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</si>
  <si>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</si>
  <si>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</si>
  <si>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</si>
  <si>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</si>
  <si>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Minimum once pr. year for commercial properties. Minimum once every third year for owner occupied.</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</si>
  <si>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</si>
  <si>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</si>
  <si>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</si>
  <si>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</si>
  <si>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</si>
  <si>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</si>
  <si>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</si>
  <si>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</si>
  <si>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</si>
  <si>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</si>
  <si>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</si>
  <si>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</si>
  <si>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</si>
  <si>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</si>
  <si>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</si>
  <si>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</si>
  <si>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HG.2.2</t>
  </si>
  <si>
    <t>Not relevant for the issuer and/or CB programme at the present time</t>
  </si>
  <si>
    <t>HG.2.3</t>
  </si>
  <si>
    <t>Not available at the present time</t>
  </si>
  <si>
    <t>ND3</t>
  </si>
  <si>
    <t>OHG.2.1</t>
  </si>
  <si>
    <t>OHG.2.2</t>
  </si>
  <si>
    <t>3. Glossary - Extra national and/or Issuer Items</t>
  </si>
  <si>
    <t>HG.3.1</t>
  </si>
  <si>
    <t>Other definitions deemed relevant</t>
  </si>
  <si>
    <t>[For completion]</t>
  </si>
  <si>
    <t>OHG.3.1</t>
  </si>
  <si>
    <t>OHG.3.2</t>
  </si>
  <si>
    <t>OHG.3.3</t>
  </si>
  <si>
    <t>OHG.3.4</t>
  </si>
  <si>
    <t>OHG.3.5</t>
  </si>
  <si>
    <t>Lending, by-loan to-value (LTV), current property value, DKKbn (Entire loan entered under the top LTV bracket)</t>
  </si>
  <si>
    <t>Lending, by-loan to-value (LTV), current property value, Per cent (Entire loan entered under the top LTV bracket)</t>
  </si>
  <si>
    <t>Lending, by-loan to-value (LTV), current property value, PER CENT (Entire loan entered under the top LTV bracket)</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</si>
  <si>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 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</si>
  <si>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Table V1</t>
  </si>
  <si>
    <t>Regulatory requirement, DKKbn</t>
  </si>
  <si>
    <t>Risk weighted assets</t>
  </si>
  <si>
    <t>Regulatory requirement</t>
  </si>
  <si>
    <t>V1</t>
  </si>
  <si>
    <t>Volentary tables</t>
  </si>
  <si>
    <t>OG.3.2.1</t>
  </si>
  <si>
    <t>Optional information e.g. Asset Coverage Test (ACT)</t>
  </si>
  <si>
    <t>OG.3.2.2</t>
  </si>
  <si>
    <t>Optional information e.g. OC (NPV basis)</t>
  </si>
  <si>
    <t>Insert the voluntary disclosure sentence</t>
  </si>
  <si>
    <t>E. Harmonised Transparency Template - Optional ECB Repo Disclosure</t>
  </si>
  <si>
    <t>CONTENT OF TAB E</t>
  </si>
  <si>
    <t>2.  Additional information on the swaps</t>
  </si>
  <si>
    <t>3.  Additional information on the asset distribution</t>
  </si>
  <si>
    <t>1.  Additional information on the programme</t>
  </si>
  <si>
    <t>Transaction Counterparties</t>
  </si>
  <si>
    <t>Name</t>
  </si>
  <si>
    <t>Legal Entity Identifier (LEI)</t>
  </si>
  <si>
    <t>E.1.1.1</t>
  </si>
  <si>
    <t>E.1.1.2</t>
  </si>
  <si>
    <t>E.1.1.3</t>
  </si>
  <si>
    <t>E.1.1.4</t>
  </si>
  <si>
    <t>E.1.1.5</t>
  </si>
  <si>
    <t>E.1.1.6</t>
  </si>
  <si>
    <t>E.1.1.7</t>
  </si>
  <si>
    <t>E.1.1.8</t>
  </si>
  <si>
    <t>E.1.1.9</t>
  </si>
  <si>
    <t>E.1.1.10</t>
  </si>
  <si>
    <t>E.1.1.11</t>
  </si>
  <si>
    <t>OE.1.1.1</t>
  </si>
  <si>
    <t>OE.1.1.2</t>
  </si>
  <si>
    <t>OE.1.1.3</t>
  </si>
  <si>
    <t>OE.1.1.4</t>
  </si>
  <si>
    <t>OE.1.1.5</t>
  </si>
  <si>
    <t>OE.1.1.6</t>
  </si>
  <si>
    <t>OE.1.1.7</t>
  </si>
  <si>
    <t>OE.1.1.8</t>
  </si>
  <si>
    <t>Swap Counterparties</t>
  </si>
  <si>
    <t>Type of Swap</t>
  </si>
  <si>
    <t>E.2.1.1</t>
  </si>
  <si>
    <t>E.2.1.2</t>
  </si>
  <si>
    <t>Counterparty 2</t>
  </si>
  <si>
    <t>E.2.1.3</t>
  </si>
  <si>
    <t>Counterparty 3</t>
  </si>
  <si>
    <t>E.2.1.4</t>
  </si>
  <si>
    <t>Counterparty 4</t>
  </si>
  <si>
    <t>E.2.1.5</t>
  </si>
  <si>
    <t>Counterparty 5</t>
  </si>
  <si>
    <t>E.2.1.6</t>
  </si>
  <si>
    <t>Counterparty 6</t>
  </si>
  <si>
    <t>E.2.1.7</t>
  </si>
  <si>
    <t>Counterparty 7</t>
  </si>
  <si>
    <t>E.2.1.8</t>
  </si>
  <si>
    <t>Counterparty 8</t>
  </si>
  <si>
    <t>E.2.1.9</t>
  </si>
  <si>
    <t>Counterparty 9</t>
  </si>
  <si>
    <t>E.2.1.10</t>
  </si>
  <si>
    <t>Counterparty 10</t>
  </si>
  <si>
    <t>E.2.1.11</t>
  </si>
  <si>
    <t>Counterparty 11</t>
  </si>
  <si>
    <t>E.2.1.12</t>
  </si>
  <si>
    <t>Counterparty 12</t>
  </si>
  <si>
    <t>E.2.1.13</t>
  </si>
  <si>
    <t>Counterparty 13</t>
  </si>
  <si>
    <t>E.2.1.14</t>
  </si>
  <si>
    <t>Counterparty 14</t>
  </si>
  <si>
    <t>E.2.1.15</t>
  </si>
  <si>
    <t>Counterparty 15</t>
  </si>
  <si>
    <t>E.2.1.16</t>
  </si>
  <si>
    <t>Counterparty 16</t>
  </si>
  <si>
    <t>E.2.1.17</t>
  </si>
  <si>
    <t>Counterparty 17</t>
  </si>
  <si>
    <t>E.2.1.18</t>
  </si>
  <si>
    <t>Counterparty 18</t>
  </si>
  <si>
    <t>E.2.1.19</t>
  </si>
  <si>
    <t>Counterparty 19</t>
  </si>
  <si>
    <t>E.2.1.20</t>
  </si>
  <si>
    <t>Counterparty 20</t>
  </si>
  <si>
    <t>E.2.1.21</t>
  </si>
  <si>
    <t>Counterparty 21</t>
  </si>
  <si>
    <t>E.2.1.22</t>
  </si>
  <si>
    <t>Counterparty 22</t>
  </si>
  <si>
    <t>E.2.1.23</t>
  </si>
  <si>
    <t>Counterparty 23</t>
  </si>
  <si>
    <t>E.2.1.24</t>
  </si>
  <si>
    <t>Counterparty 24</t>
  </si>
  <si>
    <t>E.2.1.25</t>
  </si>
  <si>
    <t>Counterparty 25</t>
  </si>
  <si>
    <t>OE.2.1.1</t>
  </si>
  <si>
    <t>OE.2.1.2</t>
  </si>
  <si>
    <t>OE.2.1.3</t>
  </si>
  <si>
    <t>OE.2.1.4</t>
  </si>
  <si>
    <t>OE.2.1.5</t>
  </si>
  <si>
    <t>OE.2.1.6</t>
  </si>
  <si>
    <t>OE.2.1.7</t>
  </si>
  <si>
    <t>OE.2.1.8</t>
  </si>
  <si>
    <t>OE.2.1.9</t>
  </si>
  <si>
    <t>OE.2.1.10</t>
  </si>
  <si>
    <t>OE.2.1.11</t>
  </si>
  <si>
    <t>OE.2.1.12</t>
  </si>
  <si>
    <t>OE.2.1.13</t>
  </si>
  <si>
    <t>1. General Information</t>
  </si>
  <si>
    <t>E.3.1.1</t>
  </si>
  <si>
    <t>Weighted Average Seasoning (months)</t>
  </si>
  <si>
    <t>E.3.1.2</t>
  </si>
  <si>
    <t>Weighted Average Maturity (months)</t>
  </si>
  <si>
    <t>OE.3.1.1</t>
  </si>
  <si>
    <t>OE.3.1.2</t>
  </si>
  <si>
    <t>OE.3.1.3</t>
  </si>
  <si>
    <t>OE.3.1.4</t>
  </si>
  <si>
    <t>2. Arrears</t>
  </si>
  <si>
    <t>% Public Sector Assets</t>
  </si>
  <si>
    <t>% Shipping Loans</t>
  </si>
  <si>
    <t>% Total Loans</t>
  </si>
  <si>
    <t>E.3.2.1</t>
  </si>
  <si>
    <t>&lt;30 days</t>
  </si>
  <si>
    <t>E.3.2.2</t>
  </si>
  <si>
    <t>30-&lt;60 days</t>
  </si>
  <si>
    <t>E.3.2.3</t>
  </si>
  <si>
    <t>60-&lt;90 days</t>
  </si>
  <si>
    <t>E.3.2.4</t>
  </si>
  <si>
    <t>90-&lt;180 days</t>
  </si>
  <si>
    <t>E.3.2.5</t>
  </si>
  <si>
    <t>&gt;= 180 days</t>
  </si>
  <si>
    <t>OE.3.2.1</t>
  </si>
  <si>
    <t>OE.3.2.2</t>
  </si>
  <si>
    <t>OE.3.2.3</t>
  </si>
  <si>
    <t>OE.3.2.4</t>
  </si>
  <si>
    <t>OG.1.1.1</t>
  </si>
  <si>
    <t>OG.1.1.2</t>
  </si>
  <si>
    <t>OG.1.1.3</t>
  </si>
  <si>
    <t>OG.1.1.4</t>
  </si>
  <si>
    <t>OG.1.1.5</t>
  </si>
  <si>
    <t>OG.1.1.6</t>
  </si>
  <si>
    <t>OG.1.1.7</t>
  </si>
  <si>
    <t>OG.1.1.8</t>
  </si>
  <si>
    <t>OG.2.1.1</t>
  </si>
  <si>
    <t>OG.2.1.2</t>
  </si>
  <si>
    <t>OG.2.1.3</t>
  </si>
  <si>
    <t>OG.2.1.4</t>
  </si>
  <si>
    <t>OG.2.1.5</t>
  </si>
  <si>
    <t>OG.2.1.6</t>
  </si>
  <si>
    <t>OG.3.1.1</t>
  </si>
  <si>
    <t>OG.3.1.2</t>
  </si>
  <si>
    <t>OG.3.1.3</t>
  </si>
  <si>
    <t>OG.3.1.4</t>
  </si>
  <si>
    <t>Legal / Regulatory</t>
  </si>
  <si>
    <t>OG.3.2.3</t>
  </si>
  <si>
    <t>OG.3.2.4</t>
  </si>
  <si>
    <t>OG.3.2.5</t>
  </si>
  <si>
    <t>OG.3.2.6</t>
  </si>
  <si>
    <t>OG.3.3.1</t>
  </si>
  <si>
    <t>OG.3.3.2</t>
  </si>
  <si>
    <t>OG.3.3.3</t>
  </si>
  <si>
    <t>OG.3.3.4</t>
  </si>
  <si>
    <t>OG.3.3.5</t>
  </si>
  <si>
    <t>OG.3.3.6</t>
  </si>
  <si>
    <t>Residual Life (mn)</t>
  </si>
  <si>
    <t>Contractual</t>
  </si>
  <si>
    <t xml:space="preserve">Expected Upon Prepayments </t>
  </si>
  <si>
    <t>OG.3.4.1</t>
  </si>
  <si>
    <t>OG.3.4.2</t>
  </si>
  <si>
    <t>OG.3.4.3</t>
  </si>
  <si>
    <t>OG.3.4.4</t>
  </si>
  <si>
    <t>OG.3.4.5</t>
  </si>
  <si>
    <t>OG.3.4.6</t>
  </si>
  <si>
    <t>OG.3.4.7</t>
  </si>
  <si>
    <t>OG.3.4.8</t>
  </si>
  <si>
    <t>OG.3.4.9</t>
  </si>
  <si>
    <t>OG.3.4.10</t>
  </si>
  <si>
    <t xml:space="preserve">Initial Maturity </t>
  </si>
  <si>
    <t>Extended Maturity</t>
  </si>
  <si>
    <t>Maturity (mn)</t>
  </si>
  <si>
    <t>OG.3.5.1</t>
  </si>
  <si>
    <t>OG.3.5.2</t>
  </si>
  <si>
    <t>OG.3.5.3</t>
  </si>
  <si>
    <t>OG.3.5.4</t>
  </si>
  <si>
    <t>OG.3.5.5</t>
  </si>
  <si>
    <t>OG.3.5.6</t>
  </si>
  <si>
    <t>OG.3.5.7</t>
  </si>
  <si>
    <t>OG.3.5.8</t>
  </si>
  <si>
    <t>OG.3.5.9</t>
  </si>
  <si>
    <t>OG.3.5.10</t>
  </si>
  <si>
    <t>OG.3.6.1</t>
  </si>
  <si>
    <t>OG.3.6.2</t>
  </si>
  <si>
    <t>OG.3.6.3</t>
  </si>
  <si>
    <t>OG.3.6.4</t>
  </si>
  <si>
    <t>OG.3.6.5</t>
  </si>
  <si>
    <t>OG.3.6.6</t>
  </si>
  <si>
    <t>OG.3.6.7</t>
  </si>
  <si>
    <t>OG.3.6.8</t>
  </si>
  <si>
    <t>OG.3.6.9</t>
  </si>
  <si>
    <t>OG.3.7.1</t>
  </si>
  <si>
    <t>OG.3.7.2</t>
  </si>
  <si>
    <t>OG.3.7.3</t>
  </si>
  <si>
    <t>OG.3.7.4</t>
  </si>
  <si>
    <t>OG.3.7.5</t>
  </si>
  <si>
    <t>OG.3.7.6</t>
  </si>
  <si>
    <t>OG.3.7.7</t>
  </si>
  <si>
    <t>OG.3.7.8</t>
  </si>
  <si>
    <t>OG.3.7.9</t>
  </si>
  <si>
    <t>OG.3.8.2</t>
  </si>
  <si>
    <t>OG.3.8.3</t>
  </si>
  <si>
    <t>OG.3.8.4</t>
  </si>
  <si>
    <t>OG.3.8.5</t>
  </si>
  <si>
    <t>OG.3.9.1</t>
  </si>
  <si>
    <t>OG.3.9.2</t>
  </si>
  <si>
    <t>OG.3.9.3</t>
  </si>
  <si>
    <t>OG.3.9.4</t>
  </si>
  <si>
    <t>OG.3.9.5</t>
  </si>
  <si>
    <t>OG.3.9.6</t>
  </si>
  <si>
    <t>OG.3.9.7</t>
  </si>
  <si>
    <t>OG.3.9.8</t>
  </si>
  <si>
    <t>OG.3.9.9</t>
  </si>
  <si>
    <t>OG.3.9.10</t>
  </si>
  <si>
    <t>OG.3.9.11</t>
  </si>
  <si>
    <t>OG.3.9.12</t>
  </si>
  <si>
    <t>OG.3.10.1</t>
  </si>
  <si>
    <t>OG.3.10.2</t>
  </si>
  <si>
    <t>OG.3.10.3</t>
  </si>
  <si>
    <t>OG.3.10.4</t>
  </si>
  <si>
    <t>OG.3.10.5</t>
  </si>
  <si>
    <t>OG.3.10.6</t>
  </si>
  <si>
    <t>OG.3.10.7</t>
  </si>
  <si>
    <t>OG.3.11.1</t>
  </si>
  <si>
    <t>OG.3.11.2</t>
  </si>
  <si>
    <t>OG.3.11.3</t>
  </si>
  <si>
    <t>OG.3.11.4</t>
  </si>
  <si>
    <t>OG.3.11.5</t>
  </si>
  <si>
    <t>OG.3.11.6</t>
  </si>
  <si>
    <t>OG.3.11.7</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</si>
  <si>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</si>
  <si>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</si>
  <si>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</si>
  <si>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</si>
  <si>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</si>
  <si>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</si>
  <si>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</si>
  <si>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</si>
  <si>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</si>
  <si>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</si>
  <si>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</si>
  <si>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</si>
  <si>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</si>
  <si>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</si>
  <si>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</si>
  <si>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</si>
  <si>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</si>
  <si>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</si>
  <si>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</si>
  <si>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</si>
  <si>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</si>
  <si>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</si>
  <si>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</si>
  <si>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</si>
  <si>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</si>
  <si>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</si>
  <si>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</si>
  <si>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</si>
  <si>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</si>
  <si>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</si>
  <si>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</si>
  <si>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</si>
  <si>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</si>
  <si>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</si>
  <si>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</si>
  <si>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</si>
  <si>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</si>
  <si>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</si>
  <si>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</si>
  <si>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</si>
  <si>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</si>
  <si>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</si>
  <si>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</si>
  <si>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</si>
  <si>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</si>
  <si>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</si>
  <si>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</si>
  <si>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</si>
  <si>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OG.4.1.1</t>
  </si>
  <si>
    <t>OG.4.1.2</t>
  </si>
  <si>
    <t>OG.4.1.3</t>
  </si>
  <si>
    <t>OG.4.1.4</t>
  </si>
  <si>
    <t>OG.4.1.5</t>
  </si>
  <si>
    <t>OG.4.1.6</t>
  </si>
  <si>
    <t>OG.4.1.7</t>
  </si>
  <si>
    <t>OG.4.1.8</t>
  </si>
  <si>
    <t>OG.4.1.9</t>
  </si>
  <si>
    <t>OG.4.1.10</t>
  </si>
  <si>
    <t>OG.5.1.1</t>
  </si>
  <si>
    <t>OG.5.1.2</t>
  </si>
  <si>
    <t>OG.5.1.3</t>
  </si>
  <si>
    <t>OG.5.1.4</t>
  </si>
  <si>
    <t>OG.5.1.5</t>
  </si>
  <si>
    <t>OG.5.1.6</t>
  </si>
  <si>
    <t>1. Optional information e.g. Rating triggers</t>
  </si>
  <si>
    <t>OG.6.1.1</t>
  </si>
  <si>
    <t>OG.6.1.2</t>
  </si>
  <si>
    <t>OG.6.1.3</t>
  </si>
  <si>
    <t>OG.6.1.4</t>
  </si>
  <si>
    <t>OG.6.1.5</t>
  </si>
  <si>
    <t>OG.6.1.6</t>
  </si>
  <si>
    <t>OG.6.1.7</t>
  </si>
  <si>
    <t>OG.6.1.8</t>
  </si>
  <si>
    <t>OG.6.1.9</t>
  </si>
  <si>
    <t>OG.6.1.10</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</si>
  <si>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</si>
  <si>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</si>
  <si>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</si>
  <si>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</si>
  <si>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</si>
  <si>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</si>
  <si>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</si>
  <si>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</si>
  <si>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</si>
  <si>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</si>
  <si>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</si>
  <si>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</si>
  <si>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</si>
  <si>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</si>
  <si>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</si>
  <si>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</si>
  <si>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</si>
  <si>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</si>
  <si>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</si>
  <si>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</si>
  <si>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</si>
  <si>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</si>
  <si>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</si>
  <si>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</si>
  <si>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</si>
  <si>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</si>
  <si>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</si>
  <si>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</si>
  <si>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</si>
  <si>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</si>
  <si>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</si>
  <si>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</si>
  <si>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</si>
  <si>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</si>
  <si>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</si>
  <si>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OM.7.2.1</t>
  </si>
  <si>
    <t>OM.7.2.2</t>
  </si>
  <si>
    <t>OM.7.2.3</t>
  </si>
  <si>
    <t>OM.7.2.4</t>
  </si>
  <si>
    <t>OM.7.2.5</t>
  </si>
  <si>
    <t>OM.7.2.6</t>
  </si>
  <si>
    <t>OM.7.3.1</t>
  </si>
  <si>
    <t>OM.7.3.2</t>
  </si>
  <si>
    <t>OM.7.3.3</t>
  </si>
  <si>
    <t>OM.7.3.4</t>
  </si>
  <si>
    <t>OM.7.3.5</t>
  </si>
  <si>
    <t>OM.7.3.6</t>
  </si>
  <si>
    <t>OM.7.4.3</t>
  </si>
  <si>
    <t>OM.7.4.4</t>
  </si>
  <si>
    <t>OM.7.4.5</t>
  </si>
  <si>
    <t>OM.7.4.6</t>
  </si>
  <si>
    <t>OM.7.4.7</t>
  </si>
  <si>
    <t>OM.7.4.8</t>
  </si>
  <si>
    <t>OM.7.4.9</t>
  </si>
  <si>
    <t>OM.7.4.10</t>
  </si>
  <si>
    <t>M.7.5.6</t>
  </si>
  <si>
    <t>TBC at a country level</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</si>
  <si>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</si>
  <si>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</si>
  <si>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</si>
  <si>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</si>
  <si>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</si>
  <si>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</si>
  <si>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</si>
  <si>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</si>
  <si>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</si>
  <si>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</si>
  <si>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</si>
  <si>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</si>
  <si>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</si>
  <si>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</si>
  <si>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</si>
  <si>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</si>
  <si>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</si>
  <si>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</si>
  <si>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</si>
  <si>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</si>
  <si>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</si>
  <si>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</si>
  <si>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</si>
  <si>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</si>
  <si>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</si>
  <si>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M.7.5.32</t>
  </si>
  <si>
    <t>M.7.5.33</t>
  </si>
  <si>
    <t>M.7.5.34</t>
  </si>
  <si>
    <t>M.7.5.35</t>
  </si>
  <si>
    <t>M.7.5.36</t>
  </si>
  <si>
    <t>M.7.5.37</t>
  </si>
  <si>
    <t>M.7.5.38</t>
  </si>
  <si>
    <t>M.7.5.39</t>
  </si>
  <si>
    <t>M.7.5.40</t>
  </si>
  <si>
    <t>M.7.5.41</t>
  </si>
  <si>
    <t>M.7.5.42</t>
  </si>
  <si>
    <t>M.7.5.43</t>
  </si>
  <si>
    <t>M.7.5.44</t>
  </si>
  <si>
    <t>M.7.5.45</t>
  </si>
  <si>
    <t>M.7.5.46</t>
  </si>
  <si>
    <t>M.7.5.47</t>
  </si>
  <si>
    <t>M.7.5.48</t>
  </si>
  <si>
    <t>M.7.5.49</t>
  </si>
  <si>
    <t>M.7.5.50</t>
  </si>
  <si>
    <t>OM.7.7.1</t>
  </si>
  <si>
    <t>OM.7.7.2</t>
  </si>
  <si>
    <t>OM.7.7.3</t>
  </si>
  <si>
    <t>OM.7.7.4</t>
  </si>
  <si>
    <t>OM.7.7.5</t>
  </si>
  <si>
    <t>OM.7.7.6</t>
  </si>
  <si>
    <t>OM.7.8.1</t>
  </si>
  <si>
    <t>OM.7.8.2</t>
  </si>
  <si>
    <t>OM.7.8.3</t>
  </si>
  <si>
    <t>OM.7.8.4</t>
  </si>
  <si>
    <t>OM.7.9.1</t>
  </si>
  <si>
    <t>OM.7.9.2</t>
  </si>
  <si>
    <t>OM.7.9.3</t>
  </si>
  <si>
    <t>OM.7.9.4</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</si>
  <si>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</si>
  <si>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</si>
  <si>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</si>
  <si>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</si>
  <si>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</si>
  <si>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</si>
  <si>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</si>
  <si>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</si>
  <si>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</si>
  <si>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</si>
  <si>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</si>
  <si>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</si>
  <si>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</si>
  <si>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</si>
  <si>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</si>
  <si>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</si>
  <si>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</si>
  <si>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</si>
  <si>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OM.7A.11.1</t>
  </si>
  <si>
    <t>OM.7A.11.2</t>
  </si>
  <si>
    <t>OM.7A.11.3</t>
  </si>
  <si>
    <t>OM.7A.11.4</t>
  </si>
  <si>
    <t>OM.7A.11.5</t>
  </si>
  <si>
    <t>OM.7A.11.6</t>
  </si>
  <si>
    <t>OM.7A.11.7</t>
  </si>
  <si>
    <t>OM.7A.11.8</t>
  </si>
  <si>
    <t>OM.7A.11.9</t>
  </si>
  <si>
    <t>OM.7A.12.7</t>
  </si>
  <si>
    <t>OM.7A.12.8</t>
  </si>
  <si>
    <t>OM.7A.12.9</t>
  </si>
  <si>
    <t>Agricultural</t>
  </si>
  <si>
    <t>OM.7A.13.6</t>
  </si>
  <si>
    <t>OM.7A.13.7</t>
  </si>
  <si>
    <t>OM.7A.13.8</t>
  </si>
  <si>
    <t>OM.7A.13.9</t>
  </si>
  <si>
    <t>OM.7A.13.10</t>
  </si>
  <si>
    <t>OM.7A.13.11</t>
  </si>
  <si>
    <t>1st lien / No prior ranks</t>
  </si>
  <si>
    <t>OM.7A.14.1</t>
  </si>
  <si>
    <t>OM.7A.14.2</t>
  </si>
  <si>
    <t>OM.7A.14.3</t>
  </si>
  <si>
    <t>OM.7A.14.4</t>
  </si>
  <si>
    <t>OM.7A.14.5</t>
  </si>
  <si>
    <t>OM.7A.14.6</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</si>
  <si>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</si>
  <si>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</si>
  <si>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</si>
  <si>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</si>
  <si>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</si>
  <si>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</si>
  <si>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</si>
  <si>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</si>
  <si>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</si>
  <si>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</si>
  <si>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</si>
  <si>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</si>
  <si>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</si>
  <si>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</si>
  <si>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</si>
  <si>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</si>
  <si>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</si>
  <si>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</si>
  <si>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OM.7B.16.1</t>
  </si>
  <si>
    <t>OM.7B.16.2</t>
  </si>
  <si>
    <t>OM.7B.16.3</t>
  </si>
  <si>
    <t>OM.7B.16.4</t>
  </si>
  <si>
    <t>OM.7B.16.5</t>
  </si>
  <si>
    <t>OM.7B.16.6</t>
  </si>
  <si>
    <t>OM.7B.16.7</t>
  </si>
  <si>
    <t>OM.7B.16.8</t>
  </si>
  <si>
    <t>OM.7B.16.9</t>
  </si>
  <si>
    <t>OM.7B.17.7</t>
  </si>
  <si>
    <t>OM.7B.17.8</t>
  </si>
  <si>
    <t>OM.7B.17.9</t>
  </si>
  <si>
    <t>OM.7B.18.7</t>
  </si>
  <si>
    <t>OM.7B.18.8</t>
  </si>
  <si>
    <t>OM.7B.18.9</t>
  </si>
  <si>
    <t>OM.7B.18.10</t>
  </si>
  <si>
    <t>OM.7B.18.11</t>
  </si>
  <si>
    <t>OM.7B.18.12</t>
  </si>
  <si>
    <t>OM.7B.18.13</t>
  </si>
  <si>
    <t>OM.7B.18.14</t>
  </si>
  <si>
    <t>OM.7B.18.15</t>
  </si>
  <si>
    <t>OM.7B.18.16</t>
  </si>
  <si>
    <t>OM.7B.18.17</t>
  </si>
  <si>
    <t>Residual Life Buckets of Cover assets [i.e. how is the contractual and/or expected residual life defined? What assumptions eg, in terms of prepayments? etc.]</t>
  </si>
  <si>
    <t>1. Additional information on the programme</t>
  </si>
  <si>
    <t>Counterparty 1</t>
  </si>
  <si>
    <t>Guarantor (if applicable)</t>
  </si>
  <si>
    <t>Legal Entity Identifier (LEI)*</t>
  </si>
  <si>
    <t>31 March 2018</t>
  </si>
  <si>
    <t>Worksheet E: Optional ECB-ECAIs data</t>
  </si>
  <si>
    <t>OHG.2.3</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</si>
</sst>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 #,##0_ ;_ * \-#,##0_ ;_ * &quot;-&quot;??_ ;_ @_ "/>
    <numFmt numFmtId="165" formatCode="_ * #,##0.0_ ;_ * \-#,##0.0_ ;_ * &quot;-&quot;??_ ;_ @_ "/>
    <numFmt numFmtId="166" formatCode="0.0"/>
    <numFmt numFmtId="167" formatCode="0.0%"/>
    <numFmt numFmtId="168" formatCode="dd/mmm/yyyy"/>
    <numFmt numFmtId="169" formatCode="#,##0.0"/>
  </numFmts>
  <fonts count="76"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2"/>
      <color theme="1"/>
      <name val="Calibri"/>
      <family val="2"/>
      <scheme val="minor"/>
    </font>
    <font>
      <sz val="8"/>
      <color theme="1"/>
      <name val="Calibri"/>
      <family val="2"/>
      <scheme val="minor"/>
    </font>
    <font>
      <i/>
      <sz val="8"/>
      <color theme="1"/>
      <name val="Calibri"/>
      <family val="2"/>
      <scheme val="minor"/>
    </font>
    <font>
      <b/>
      <sz val="12"/>
      <color rgb="FF000000"/>
      <name val="Calibri"/>
      <family val="2"/>
      <scheme val="minor"/>
    </font>
    <font>
      <b/>
      <sz val="11"/>
      <color rgb="FF000000"/>
      <name val="Calibri"/>
      <family val="2"/>
      <scheme val="minor"/>
    </font>
    <font>
      <sz val="11"/>
      <color rgb="FF000000"/>
      <name val="Calibri"/>
      <family val="2"/>
      <scheme val="minor"/>
    </font>
    <font>
      <i/>
      <sz val="11"/>
      <color rgb="FF000000"/>
      <name val="Calibri"/>
      <family val="2"/>
      <scheme val="minor"/>
    </font>
    <font>
      <sz val="12"/>
      <color theme="1"/>
      <name val="Calibri"/>
      <family val="2"/>
      <scheme val="minor"/>
    </font>
    <font>
      <b/>
      <vertAlign val="superscript"/>
      <sz val="12"/>
      <color theme="1"/>
      <name val="Calibri"/>
      <family val="2"/>
      <scheme val="minor"/>
    </font>
    <font>
      <b/>
      <sz val="9"/>
      <color rgb="FF000000"/>
      <name val="Arial"/>
      <family val="2"/>
    </font>
    <font>
      <b/>
      <sz val="14"/>
      <color theme="0" tint="-0.499984740745262"/>
      <name val="Arial"/>
      <family val="2"/>
    </font>
    <font>
      <b/>
      <sz val="11"/>
      <color rgb="FF000000"/>
      <name val="Arial"/>
      <family val="2"/>
    </font>
    <font>
      <b/>
      <i/>
      <sz val="11"/>
      <color rgb="FF000000"/>
      <name val="Arial"/>
      <family val="2"/>
    </font>
    <font>
      <b/>
      <i/>
      <sz val="11"/>
      <name val="Arial"/>
      <family val="2"/>
    </font>
    <font>
      <i/>
      <sz val="10"/>
      <color theme="1"/>
      <name val="Calibri"/>
      <family val="2"/>
      <scheme val="minor"/>
    </font>
    <font>
      <b/>
      <i/>
      <sz val="11"/>
      <color theme="1"/>
      <name val="Calibri"/>
      <family val="2"/>
      <scheme val="minor"/>
    </font>
    <font>
      <b/>
      <sz val="12"/>
      <color theme="0" tint="-0.499984740745262"/>
      <name val="Arial"/>
      <family val="2"/>
    </font>
    <font>
      <u/>
      <sz val="9.35"/>
      <color theme="10"/>
      <name val="Calibri"/>
      <family val="2"/>
    </font>
    <font>
      <sz val="10"/>
      <name val="Arial"/>
      <family val="2"/>
    </font>
    <font>
      <sz val="8"/>
      <name val="Arial"/>
      <family val="2"/>
    </font>
    <font>
      <sz val="8"/>
      <color rgb="FF000000"/>
      <name val="Arial"/>
      <family val="2"/>
    </font>
    <font>
      <sz val="7"/>
      <color theme="1"/>
      <name val="Times New Roman"/>
      <family val="1"/>
    </font>
    <font>
      <sz val="11"/>
      <color theme="1"/>
      <name val="Arial"/>
      <family val="2"/>
    </font>
    <font>
      <u/>
      <sz val="11"/>
      <color theme="1"/>
      <name val="Calibri"/>
      <family val="2"/>
      <scheme val="minor"/>
    </font>
    <font>
      <sz val="12"/>
      <color theme="1"/>
      <name val="Times New Roman"/>
      <family val="1"/>
    </font>
    <font>
      <sz val="11"/>
      <color rgb="FFFF0000"/>
      <name val="Calibri"/>
      <family val="2"/>
      <scheme val="minor"/>
    </font>
    <font>
      <b/>
      <i/>
      <sz val="11"/>
      <color rgb="FFFF0000"/>
      <name val="Calibri"/>
      <family val="2"/>
      <scheme val="minor"/>
    </font>
    <font>
      <b/>
      <sz val="8"/>
      <name val="Arial"/>
      <family val="2"/>
    </font>
    <font>
      <b/>
      <sz val="28"/>
      <color theme="1"/>
      <name val="Arial"/>
      <family val="2"/>
    </font>
    <font>
      <b/>
      <sz val="10"/>
      <color theme="1"/>
      <name val="Arial"/>
      <family val="2"/>
    </font>
    <font>
      <b/>
      <sz val="16"/>
      <color theme="0" tint="-0.499984740745262"/>
      <name val="Arial"/>
      <family val="2"/>
    </font>
    <font>
      <b/>
      <sz val="10"/>
      <color rgb="FF000000"/>
      <name val="Arial"/>
      <family val="2"/>
    </font>
    <font>
      <b/>
      <i/>
      <sz val="10"/>
      <color rgb="FF000000"/>
      <name val="Arial"/>
      <family val="2"/>
    </font>
    <font>
      <sz val="11"/>
      <color theme="1"/>
      <name val="Calibri"/>
      <family val="2"/>
    </font>
    <font>
      <b/>
      <sz val="12"/>
      <color rgb="FF000000"/>
      <name val="Calibri"/>
      <family val="2"/>
    </font>
    <font>
      <b/>
      <sz val="11"/>
      <color rgb="FF000000"/>
      <name val="Calibri"/>
      <family val="2"/>
    </font>
    <font>
      <sz val="11"/>
      <color rgb="FF000000"/>
      <name val="Calibri"/>
      <family val="2"/>
    </font>
    <font>
      <sz val="11"/>
      <name val="Calibri"/>
      <family val="2"/>
      <scheme val="minor"/>
    </font>
    <font>
      <sz val="11"/>
      <name val="Calibri"/>
      <family val="2"/>
    </font>
    <font>
      <i/>
      <sz val="11"/>
      <name val="Calibri"/>
      <family val="2"/>
      <scheme val="minor"/>
    </font>
    <font>
      <b/>
      <sz val="12"/>
      <name val="Calibri"/>
      <family val="2"/>
      <scheme val="minor"/>
    </font>
    <font>
      <b/>
      <i/>
      <sz val="11"/>
      <name val="Calibri"/>
      <family val="2"/>
      <scheme val="minor"/>
    </font>
    <font>
      <b/>
      <sz val="11"/>
      <name val="Calibri"/>
      <family val="2"/>
      <scheme val="minor"/>
    </font>
    <font>
      <sz val="10"/>
      <color theme="1"/>
      <name val="Calibri"/>
      <family val="2"/>
      <scheme val="minor"/>
    </font>
    <font>
      <b/>
      <sz val="11"/>
      <color theme="1" tint="0.499984740745262"/>
      <name val="Calibri"/>
      <family val="2"/>
      <scheme val="minor"/>
    </font>
    <font>
      <b/>
      <u/>
      <sz val="11"/>
      <color theme="1"/>
      <name val="Calibri"/>
      <family val="2"/>
      <scheme val="minor"/>
    </font>
    <font>
      <u/>
      <sz val="11"/>
      <color theme="10"/>
      <name val="Calibri"/>
      <family val="2"/>
      <scheme val="minor"/>
    </font>
    <font>
      <u/>
      <sz val="11"/>
      <color theme="10"/>
      <name val="Calibri"/>
      <family val="2"/>
    </font>
    <font>
      <u/>
      <sz val="1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b/>
      <sz val="14"/>
      <color theme="0"/>
      <name val="Calibri"/>
      <family val="2"/>
      <scheme val="minor"/>
    </font>
    <font>
      <b/>
      <u/>
      <sz val="11"/>
      <name val="Calibri"/>
      <family val="2"/>
      <scheme val="minor"/>
    </font>
    <font>
      <b/>
      <u/>
      <sz val="11"/>
      <color theme="10"/>
      <name val="Calibri"/>
      <family val="2"/>
      <scheme val="minor"/>
    </font>
    <font>
      <b/>
      <sz val="10"/>
      <color theme="1"/>
      <name val="Calibri"/>
      <family val="2"/>
      <scheme val="minor"/>
    </font>
    <font>
      <sz val="10"/>
      <color theme="1"/>
      <name val="Arial"/>
      <family val="2"/>
    </font>
    <font>
      <i/>
      <sz val="9"/>
      <name val="Calibri"/>
      <family val="2"/>
      <scheme val="minor"/>
    </font>
    <font>
      <sz val="11"/>
      <color theme="6" tint="-0.249977111117893"/>
      <name val="Calibri"/>
      <family val="2"/>
      <scheme val="minor"/>
    </font>
    <font>
      <b/>
      <i/>
      <sz val="14"/>
      <color theme="0"/>
      <name val="Calibri"/>
      <family val="2"/>
      <scheme val="minor"/>
    </font>
    <font>
      <sz val="9"/>
      <name val="Calibri"/>
      <family val="2"/>
      <scheme val="minor"/>
    </font>
    <font>
      <b/>
      <sz val="9"/>
      <name val="Calibri"/>
      <family val="2"/>
      <scheme val="minor"/>
    </font>
    <font>
      <b/>
      <sz val="18"/>
      <color rgb="FFFF0000"/>
      <name val="Calibri"/>
      <family val="2"/>
      <scheme val="minor"/>
    </font>
    <font>
      <i/>
      <sz val="11"/>
      <color rgb="FF0070C0"/>
      <name val="Calibri"/>
      <family val="2"/>
      <scheme val="minor"/>
    </font>
    <font>
      <b/>
      <sz val="24"/>
      <color theme="9" tint="-0.249977111117893"/>
      <name val="Calibri"/>
      <family val="2"/>
      <scheme val="minor"/>
    </font>
    <font>
      <sz val="11"/>
      <color theme="0"/>
      <name val="Calibri"/>
      <family val="2"/>
    </font>
  </fonts>
  <fills count="14">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
      <patternFill patternType="solid">
        <fgColor rgb="FFE36E00"/>
        <bgColor indexed="64"/>
      </patternFill>
    </fill>
    <fill>
      <patternFill patternType="solid">
        <fgColor rgb="FF243386"/>
        <bgColor indexed="64"/>
      </patternFill>
    </fill>
    <fill>
      <patternFill patternType="solid">
        <fgColor theme="9" tint="0.39997558519241921"/>
        <bgColor indexed="64"/>
      </patternFill>
    </fill>
    <fill>
      <patternFill patternType="solid">
        <fgColor rgb="FF847A75"/>
        <bgColor indexed="64"/>
      </patternFill>
    </fill>
    <fill>
      <patternFill patternType="solid">
        <fgColor rgb="FFFFC000"/>
        <bgColor indexed="64"/>
      </patternFill>
    </fill>
    <fill>
      <patternFill patternType="solid">
        <fgColor rgb="FFFFFF00"/>
        <bgColor indexed="64"/>
      </patternFill>
    </fill>
  </fills>
  <borders count="5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thin">
        <color indexed="64"/>
      </top>
      <bottom/>
      <diagonal/>
    </border>
    <border>
      <left style="medium">
        <color indexed="64"/>
      </left>
      <right/>
      <top style="thin">
        <color indexed="64"/>
      </top>
      <bottom/>
      <diagonal/>
    </border>
    <border>
      <left/>
      <right/>
      <top style="medium">
        <color indexed="64"/>
      </top>
      <bottom style="medium">
        <color indexed="64"/>
      </bottom>
      <diagonal/>
    </border>
    <border>
      <left/>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alignment vertical="top"/>
      <protection locked="0"/>
    </xf>
    <xf numFmtId="0" fontId="22" fillId="0" borderId="0"/>
    <xf numFmtId="0" fontId="23" fillId="0" borderId="0"/>
    <xf numFmtId="0" fontId="23" fillId="0" borderId="0"/>
    <xf numFmtId="0" fontId="50" fillId="0" borderId="0" applyNumberFormat="0" applyFill="0" applyBorder="0" applyAlignment="0" applyProtection="0"/>
    <xf numFmtId="43" fontId="1" fillId="0" borderId="0" applyFont="0" applyFill="0" applyBorder="0" applyAlignment="0" applyProtection="0"/>
    <xf numFmtId="0" fontId="21" fillId="0" borderId="0" applyNumberFormat="0" applyFill="0" applyBorder="0" applyAlignment="0" applyProtection="0">
      <alignment vertical="top"/>
      <protection locked="0"/>
    </xf>
    <xf numFmtId="0" fontId="22" fillId="0" borderId="0"/>
    <xf numFmtId="0" fontId="22" fillId="0" borderId="0"/>
    <xf numFmtId="0" fontId="1" fillId="0" borderId="0"/>
    <xf numFmtId="0" fontId="22" fillId="0" borderId="0">
      <alignment horizontal="left" wrapText="1"/>
    </xf>
  </cellStyleXfs>
  <cellXfs count="505">
    <xf numFmtId="0" fontId="0" fillId="0" borderId="0" xfId="0"/>
    <xf numFmtId="0" fontId="0" fillId="2" borderId="1" xfId="0" applyFill="1" applyBorder="1"/>
    <xf numFmtId="0" fontId="9" fillId="2" borderId="0" xfId="0" applyFont="1" applyFill="1" applyBorder="1" applyAlignment="1">
      <alignment vertical="center" wrapText="1"/>
    </xf>
    <xf numFmtId="0" fontId="0" fillId="3" borderId="0" xfId="0" applyFont="1" applyFill="1"/>
    <xf numFmtId="0" fontId="10" fillId="3" borderId="0" xfId="0" applyFont="1" applyFill="1" applyBorder="1" applyAlignment="1">
      <alignment horizontal="justify" vertical="center" wrapText="1"/>
    </xf>
    <xf numFmtId="0" fontId="8" fillId="3" borderId="0" xfId="0" applyFont="1" applyFill="1" applyBorder="1" applyAlignment="1">
      <alignment vertical="center"/>
    </xf>
    <xf numFmtId="0" fontId="0" fillId="3" borderId="0" xfId="0" applyFont="1" applyFill="1" applyBorder="1"/>
    <xf numFmtId="0" fontId="14" fillId="3" borderId="0" xfId="0" applyFont="1" applyFill="1" applyBorder="1" applyAlignment="1">
      <alignment horizontal="justify" vertical="center" wrapText="1"/>
    </xf>
    <xf numFmtId="0" fontId="7" fillId="3" borderId="0" xfId="0" applyFont="1" applyFill="1" applyBorder="1" applyAlignment="1"/>
    <xf numFmtId="0" fontId="10" fillId="2" borderId="0" xfId="0" applyFont="1" applyFill="1" applyBorder="1" applyAlignment="1">
      <alignment vertical="center"/>
    </xf>
    <xf numFmtId="0" fontId="9" fillId="3" borderId="0" xfId="0" applyFont="1" applyFill="1" applyBorder="1" applyAlignment="1">
      <alignment vertical="center" wrapText="1"/>
    </xf>
    <xf numFmtId="0" fontId="0" fillId="3" borderId="0" xfId="0" applyFont="1" applyFill="1" applyBorder="1" applyAlignment="1">
      <alignment vertical="center" wrapText="1"/>
    </xf>
    <xf numFmtId="0" fontId="9" fillId="3" borderId="1" xfId="0" applyFont="1" applyFill="1" applyBorder="1" applyAlignment="1">
      <alignment vertical="center" wrapText="1"/>
    </xf>
    <xf numFmtId="0" fontId="9" fillId="3" borderId="1" xfId="0" applyFont="1" applyFill="1" applyBorder="1" applyAlignment="1">
      <alignment horizontal="left" vertical="center" wrapText="1" indent="3"/>
    </xf>
    <xf numFmtId="0" fontId="9" fillId="3" borderId="3" xfId="0" applyFont="1" applyFill="1" applyBorder="1" applyAlignment="1">
      <alignment vertical="center" wrapText="1"/>
    </xf>
    <xf numFmtId="0" fontId="9" fillId="3" borderId="2" xfId="0" applyFont="1" applyFill="1" applyBorder="1" applyAlignment="1">
      <alignment vertical="center" wrapText="1"/>
    </xf>
    <xf numFmtId="0" fontId="0" fillId="3" borderId="2" xfId="0" applyFont="1" applyFill="1" applyBorder="1" applyAlignment="1">
      <alignment vertical="center" wrapText="1"/>
    </xf>
    <xf numFmtId="0" fontId="9" fillId="3" borderId="0" xfId="0" applyFont="1" applyFill="1" applyBorder="1" applyAlignment="1">
      <alignment horizontal="justify" vertical="center" wrapText="1"/>
    </xf>
    <xf numFmtId="0" fontId="9" fillId="3" borderId="0" xfId="0" applyFont="1" applyFill="1" applyBorder="1" applyAlignment="1">
      <alignment horizontal="left" vertical="center" wrapText="1" indent="6"/>
    </xf>
    <xf numFmtId="0" fontId="8" fillId="2" borderId="0" xfId="0" applyFont="1" applyFill="1" applyBorder="1" applyAlignment="1">
      <alignment horizontal="justify" vertical="center" wrapText="1"/>
    </xf>
    <xf numFmtId="0" fontId="16" fillId="2" borderId="0" xfId="0" applyFont="1" applyFill="1" applyBorder="1" applyAlignment="1">
      <alignment horizontal="justify" vertical="center" wrapText="1"/>
    </xf>
    <xf numFmtId="165" fontId="0" fillId="3" borderId="0" xfId="1" applyNumberFormat="1" applyFont="1" applyFill="1" applyBorder="1" applyAlignment="1">
      <alignment vertical="top" wrapText="1"/>
    </xf>
    <xf numFmtId="165" fontId="0" fillId="3" borderId="0" xfId="1" applyNumberFormat="1" applyFont="1" applyFill="1" applyBorder="1" applyAlignment="1">
      <alignment horizontal="center" vertical="top" wrapText="1"/>
    </xf>
    <xf numFmtId="165" fontId="0" fillId="3" borderId="1" xfId="1" applyNumberFormat="1" applyFont="1" applyFill="1" applyBorder="1" applyAlignment="1">
      <alignment vertical="top" wrapText="1"/>
    </xf>
    <xf numFmtId="164" fontId="9" fillId="3" borderId="1" xfId="0" applyNumberFormat="1" applyFont="1" applyFill="1" applyBorder="1" applyAlignment="1">
      <alignment vertical="center" wrapText="1"/>
    </xf>
    <xf numFmtId="0" fontId="2" fillId="3" borderId="0" xfId="0" applyFont="1" applyFill="1" applyBorder="1" applyAlignment="1">
      <alignment vertical="center"/>
    </xf>
    <xf numFmtId="0" fontId="0" fillId="3" borderId="2" xfId="0" applyFont="1" applyFill="1" applyBorder="1"/>
    <xf numFmtId="0" fontId="9" fillId="3" borderId="0" xfId="0" applyFont="1" applyFill="1" applyBorder="1" applyAlignment="1">
      <alignment vertical="center"/>
    </xf>
    <xf numFmtId="0" fontId="0" fillId="3" borderId="0" xfId="0" applyFont="1" applyFill="1" applyBorder="1" applyAlignment="1">
      <alignment vertical="center"/>
    </xf>
    <xf numFmtId="0" fontId="15" fillId="2" borderId="0" xfId="0" applyFont="1" applyFill="1" applyBorder="1" applyAlignment="1">
      <alignment horizontal="center" vertical="center" wrapText="1"/>
    </xf>
    <xf numFmtId="0" fontId="16" fillId="2" borderId="0" xfId="0" applyFont="1" applyFill="1" applyBorder="1" applyAlignment="1">
      <alignment horizontal="left" vertical="center" wrapText="1"/>
    </xf>
    <xf numFmtId="0" fontId="0" fillId="3" borderId="1" xfId="0" applyFont="1" applyFill="1" applyBorder="1"/>
    <xf numFmtId="0" fontId="9" fillId="3" borderId="1" xfId="0" applyFont="1" applyFill="1" applyBorder="1" applyAlignment="1">
      <alignment vertical="center"/>
    </xf>
    <xf numFmtId="0" fontId="0" fillId="3" borderId="1" xfId="0" applyFont="1" applyFill="1" applyBorder="1" applyAlignment="1">
      <alignment vertical="center"/>
    </xf>
    <xf numFmtId="0" fontId="11" fillId="3" borderId="0" xfId="0" applyFont="1" applyFill="1" applyBorder="1" applyAlignment="1">
      <alignment vertical="center"/>
    </xf>
    <xf numFmtId="0" fontId="0" fillId="3" borderId="0" xfId="0" applyFont="1" applyFill="1" applyBorder="1" applyAlignment="1">
      <alignment horizontal="center" vertical="center"/>
    </xf>
    <xf numFmtId="0" fontId="9" fillId="3" borderId="0" xfId="0" applyFont="1" applyFill="1" applyBorder="1" applyAlignment="1">
      <alignment horizontal="right" vertical="center"/>
    </xf>
    <xf numFmtId="0" fontId="9" fillId="3" borderId="0" xfId="0" applyFont="1" applyFill="1" applyBorder="1" applyAlignment="1">
      <alignment horizontal="right" vertical="center" wrapText="1"/>
    </xf>
    <xf numFmtId="0" fontId="18" fillId="3" borderId="0" xfId="0" applyFont="1" applyFill="1" applyBorder="1"/>
    <xf numFmtId="0" fontId="18" fillId="3" borderId="0" xfId="0" applyFont="1" applyFill="1" applyBorder="1" applyAlignment="1">
      <alignment vertical="center"/>
    </xf>
    <xf numFmtId="0" fontId="14" fillId="2" borderId="0" xfId="0" applyFont="1" applyFill="1" applyBorder="1" applyAlignment="1">
      <alignment horizontal="justify" vertical="center" wrapText="1"/>
    </xf>
    <xf numFmtId="0" fontId="14" fillId="3" borderId="0" xfId="0" applyFont="1" applyFill="1" applyBorder="1" applyAlignment="1">
      <alignment horizontal="left" vertical="center"/>
    </xf>
    <xf numFmtId="0" fontId="16" fillId="3" borderId="0" xfId="0" applyFont="1" applyFill="1" applyBorder="1" applyAlignment="1">
      <alignment horizontal="justify" vertical="center" wrapText="1"/>
    </xf>
    <xf numFmtId="0" fontId="17" fillId="3" borderId="0" xfId="0" applyFont="1" applyFill="1" applyBorder="1" applyAlignment="1">
      <alignment vertical="center"/>
    </xf>
    <xf numFmtId="0" fontId="4" fillId="3" borderId="0" xfId="0" applyFont="1" applyFill="1" applyBorder="1"/>
    <xf numFmtId="0" fontId="0" fillId="3" borderId="0" xfId="0" applyFill="1" applyBorder="1"/>
    <xf numFmtId="0" fontId="0" fillId="3" borderId="0" xfId="0" applyFill="1"/>
    <xf numFmtId="0" fontId="3" fillId="3" borderId="0" xfId="0" applyFont="1" applyFill="1" applyAlignment="1">
      <alignment horizontal="right"/>
    </xf>
    <xf numFmtId="14" fontId="3" fillId="3" borderId="0" xfId="0" applyNumberFormat="1" applyFont="1" applyFill="1" applyAlignment="1">
      <alignment horizontal="left"/>
    </xf>
    <xf numFmtId="0" fontId="3" fillId="3" borderId="0" xfId="0" applyFont="1" applyFill="1"/>
    <xf numFmtId="0" fontId="0" fillId="3" borderId="1" xfId="0" applyFill="1" applyBorder="1"/>
    <xf numFmtId="0" fontId="0" fillId="3" borderId="2" xfId="0" applyFill="1" applyBorder="1"/>
    <xf numFmtId="164" fontId="0" fillId="3" borderId="2" xfId="1" applyNumberFormat="1" applyFont="1" applyFill="1" applyBorder="1"/>
    <xf numFmtId="164" fontId="2" fillId="3" borderId="2" xfId="1" applyNumberFormat="1" applyFont="1" applyFill="1" applyBorder="1"/>
    <xf numFmtId="165" fontId="0" fillId="3" borderId="2" xfId="1" applyNumberFormat="1" applyFont="1" applyFill="1" applyBorder="1"/>
    <xf numFmtId="165" fontId="2" fillId="3" borderId="2" xfId="1" applyNumberFormat="1" applyFont="1" applyFill="1" applyBorder="1"/>
    <xf numFmtId="0" fontId="19" fillId="2" borderId="1" xfId="0" applyFont="1" applyFill="1" applyBorder="1"/>
    <xf numFmtId="0" fontId="0" fillId="2" borderId="0" xfId="0" applyFill="1" applyBorder="1"/>
    <xf numFmtId="0" fontId="0" fillId="3" borderId="0" xfId="0" applyFill="1" applyAlignment="1">
      <alignment wrapText="1"/>
    </xf>
    <xf numFmtId="43" fontId="0" fillId="3" borderId="0" xfId="1" applyFont="1" applyFill="1"/>
    <xf numFmtId="0" fontId="15" fillId="2" borderId="0" xfId="0" applyFont="1" applyFill="1" applyBorder="1" applyAlignment="1">
      <alignment horizontal="right" vertical="center" wrapText="1"/>
    </xf>
    <xf numFmtId="0" fontId="19" fillId="2" borderId="0" xfId="0" applyFont="1" applyFill="1" applyBorder="1" applyAlignment="1">
      <alignment horizontal="right"/>
    </xf>
    <xf numFmtId="165" fontId="0" fillId="3" borderId="0" xfId="1" applyNumberFormat="1" applyFont="1" applyFill="1"/>
    <xf numFmtId="0" fontId="0" fillId="3" borderId="0" xfId="0" applyFill="1" applyAlignment="1">
      <alignment horizontal="center"/>
    </xf>
    <xf numFmtId="0" fontId="0" fillId="3" borderId="1" xfId="0" applyFill="1" applyBorder="1" applyAlignment="1">
      <alignment horizontal="right" wrapText="1"/>
    </xf>
    <xf numFmtId="0" fontId="19" fillId="2" borderId="0" xfId="0" applyFont="1" applyFill="1" applyAlignment="1">
      <alignment horizontal="left"/>
    </xf>
    <xf numFmtId="0" fontId="2" fillId="2" borderId="0" xfId="0" applyFont="1" applyFill="1"/>
    <xf numFmtId="0" fontId="2" fillId="3" borderId="2" xfId="0" applyFont="1" applyFill="1" applyBorder="1"/>
    <xf numFmtId="0" fontId="5" fillId="3" borderId="0" xfId="0" applyFont="1" applyFill="1"/>
    <xf numFmtId="0" fontId="13" fillId="3" borderId="0" xfId="0" applyFont="1" applyFill="1"/>
    <xf numFmtId="0" fontId="20" fillId="3" borderId="0" xfId="0" applyFont="1" applyFill="1" applyBorder="1" applyAlignment="1">
      <alignment horizontal="justify" vertical="center" wrapText="1"/>
    </xf>
    <xf numFmtId="166" fontId="9" fillId="3" borderId="2" xfId="0" applyNumberFormat="1" applyFont="1" applyFill="1" applyBorder="1" applyAlignment="1">
      <alignment vertical="center" wrapText="1"/>
    </xf>
    <xf numFmtId="166" fontId="9" fillId="3" borderId="0" xfId="0" applyNumberFormat="1" applyFont="1" applyFill="1" applyBorder="1" applyAlignment="1">
      <alignment vertical="center" wrapText="1"/>
    </xf>
    <xf numFmtId="166" fontId="9" fillId="3" borderId="1" xfId="0" applyNumberFormat="1" applyFont="1" applyFill="1" applyBorder="1" applyAlignment="1">
      <alignment vertical="center" wrapText="1"/>
    </xf>
    <xf numFmtId="167" fontId="9" fillId="3" borderId="3" xfId="2" applyNumberFormat="1" applyFont="1" applyFill="1" applyBorder="1" applyAlignment="1">
      <alignment vertical="center" wrapText="1"/>
    </xf>
    <xf numFmtId="167" fontId="0" fillId="3" borderId="0" xfId="2" applyNumberFormat="1" applyFont="1" applyFill="1" applyBorder="1" applyAlignment="1">
      <alignment vertical="top" wrapText="1"/>
    </xf>
    <xf numFmtId="43" fontId="9" fillId="3" borderId="1" xfId="0" applyNumberFormat="1" applyFont="1" applyFill="1" applyBorder="1" applyAlignment="1">
      <alignment vertical="center" wrapText="1"/>
    </xf>
    <xf numFmtId="166" fontId="9" fillId="3" borderId="0" xfId="0" applyNumberFormat="1" applyFont="1" applyFill="1" applyBorder="1" applyAlignment="1">
      <alignment vertical="center"/>
    </xf>
    <xf numFmtId="166" fontId="0" fillId="3" borderId="0" xfId="0" applyNumberFormat="1" applyFont="1" applyFill="1" applyBorder="1" applyAlignment="1">
      <alignment vertical="center"/>
    </xf>
    <xf numFmtId="167" fontId="0" fillId="3" borderId="1" xfId="2" applyNumberFormat="1" applyFont="1" applyFill="1" applyBorder="1" applyAlignment="1">
      <alignment vertical="center"/>
    </xf>
    <xf numFmtId="43" fontId="9" fillId="3" borderId="0" xfId="0" applyNumberFormat="1" applyFont="1" applyFill="1" applyBorder="1" applyAlignment="1">
      <alignment vertical="center" wrapText="1"/>
    </xf>
    <xf numFmtId="166" fontId="0" fillId="3" borderId="0" xfId="0" applyNumberFormat="1" applyFont="1" applyFill="1"/>
    <xf numFmtId="166" fontId="0" fillId="3" borderId="0" xfId="0" applyNumberFormat="1" applyFont="1" applyFill="1" applyBorder="1" applyAlignment="1">
      <alignment vertical="top" wrapText="1"/>
    </xf>
    <xf numFmtId="9" fontId="9" fillId="3" borderId="0" xfId="0" applyNumberFormat="1" applyFont="1" applyFill="1" applyBorder="1" applyAlignment="1">
      <alignment horizontal="right" vertical="center"/>
    </xf>
    <xf numFmtId="43" fontId="0" fillId="3" borderId="0" xfId="0" applyNumberFormat="1" applyFont="1" applyFill="1" applyAlignment="1">
      <alignment horizontal="right"/>
    </xf>
    <xf numFmtId="0" fontId="4" fillId="2" borderId="0" xfId="0" applyFont="1" applyFill="1" applyBorder="1"/>
    <xf numFmtId="0" fontId="15" fillId="2" borderId="0" xfId="0" applyFont="1" applyFill="1" applyBorder="1" applyAlignment="1">
      <alignment horizontal="left" vertical="center" wrapText="1" indent="1"/>
    </xf>
    <xf numFmtId="0" fontId="15" fillId="2" borderId="0" xfId="0" applyFont="1" applyFill="1" applyBorder="1" applyAlignment="1">
      <alignment vertical="center" wrapText="1"/>
    </xf>
    <xf numFmtId="0" fontId="24" fillId="2" borderId="0" xfId="0" applyFont="1" applyFill="1" applyBorder="1" applyAlignment="1">
      <alignment horizontal="justify" vertical="center" wrapText="1"/>
    </xf>
    <xf numFmtId="0" fontId="15" fillId="3" borderId="0" xfId="0" applyFont="1" applyFill="1" applyBorder="1" applyAlignment="1">
      <alignment horizontal="left" vertical="center" wrapText="1" indent="1"/>
    </xf>
    <xf numFmtId="0" fontId="15" fillId="3" borderId="0" xfId="0" applyFont="1" applyFill="1" applyBorder="1" applyAlignment="1">
      <alignment vertical="center" wrapText="1"/>
    </xf>
    <xf numFmtId="0" fontId="24" fillId="3" borderId="0" xfId="0" applyFont="1" applyFill="1" applyBorder="1" applyAlignment="1">
      <alignment horizontal="justify" vertical="center" wrapText="1"/>
    </xf>
    <xf numFmtId="0" fontId="0" fillId="3" borderId="2" xfId="0" applyFill="1" applyBorder="1" applyAlignment="1">
      <alignment horizontal="right" wrapText="1"/>
    </xf>
    <xf numFmtId="0" fontId="9" fillId="3" borderId="0" xfId="0" applyFont="1" applyFill="1" applyBorder="1" applyAlignment="1">
      <alignment horizontal="left" vertical="center" wrapText="1" indent="5"/>
    </xf>
    <xf numFmtId="0" fontId="0" fillId="3" borderId="0" xfId="0" applyFont="1" applyFill="1" applyBorder="1" applyAlignment="1">
      <alignment vertical="top" wrapText="1"/>
    </xf>
    <xf numFmtId="0" fontId="28" fillId="3" borderId="0" xfId="0" applyFont="1" applyFill="1" applyBorder="1" applyAlignment="1">
      <alignment vertical="center"/>
    </xf>
    <xf numFmtId="0" fontId="26" fillId="3" borderId="0" xfId="0" applyFont="1" applyFill="1" applyBorder="1" applyAlignment="1">
      <alignment horizontal="left" vertical="top" wrapText="1"/>
    </xf>
    <xf numFmtId="0" fontId="29" fillId="3" borderId="0" xfId="0" applyFont="1" applyFill="1" applyBorder="1"/>
    <xf numFmtId="0" fontId="29" fillId="3" borderId="1" xfId="0" applyFont="1" applyFill="1" applyBorder="1"/>
    <xf numFmtId="9" fontId="30" fillId="3" borderId="2" xfId="2" applyFont="1" applyFill="1" applyBorder="1"/>
    <xf numFmtId="0" fontId="14" fillId="3" borderId="0" xfId="0" applyFont="1" applyFill="1" applyBorder="1" applyAlignment="1">
      <alignment horizontal="justify" vertical="center"/>
    </xf>
    <xf numFmtId="0" fontId="31" fillId="4" borderId="0" xfId="6" applyFont="1" applyFill="1" applyBorder="1"/>
    <xf numFmtId="0" fontId="32" fillId="3" borderId="0" xfId="0" applyFont="1" applyFill="1" applyBorder="1" applyAlignment="1">
      <alignment horizontal="center" vertical="center" wrapText="1"/>
    </xf>
    <xf numFmtId="0" fontId="33" fillId="3" borderId="0" xfId="0" applyFont="1" applyFill="1" applyBorder="1" applyAlignment="1">
      <alignment horizontal="left" vertical="top"/>
    </xf>
    <xf numFmtId="0" fontId="34" fillId="3" borderId="0" xfId="0" applyFont="1" applyFill="1" applyBorder="1" applyAlignment="1">
      <alignment horizontal="center" vertical="center"/>
    </xf>
    <xf numFmtId="0" fontId="2" fillId="3" borderId="0" xfId="0" applyFont="1" applyFill="1"/>
    <xf numFmtId="0" fontId="21" fillId="3" borderId="0" xfId="3" applyFill="1" applyAlignment="1" applyProtection="1">
      <alignment horizontal="right"/>
    </xf>
    <xf numFmtId="0" fontId="37" fillId="5" borderId="0" xfId="0" applyFont="1" applyFill="1" applyBorder="1"/>
    <xf numFmtId="0" fontId="38" fillId="5" borderId="0" xfId="0" applyFont="1" applyFill="1" applyBorder="1"/>
    <xf numFmtId="0" fontId="39" fillId="6" borderId="4" xfId="0" applyFont="1" applyFill="1" applyBorder="1" applyAlignment="1">
      <alignment horizontal="left" vertical="center" wrapText="1" indent="1"/>
    </xf>
    <xf numFmtId="0" fontId="39" fillId="6" borderId="7" xfId="0" applyFont="1" applyFill="1" applyBorder="1" applyAlignment="1">
      <alignment horizontal="left" vertical="center" wrapText="1" indent="1"/>
    </xf>
    <xf numFmtId="0" fontId="40" fillId="5" borderId="10" xfId="0" applyFont="1" applyFill="1" applyBorder="1" applyAlignment="1">
      <alignment vertical="center" wrapText="1"/>
    </xf>
    <xf numFmtId="0" fontId="40" fillId="5" borderId="13" xfId="0" applyFont="1" applyFill="1" applyBorder="1" applyAlignment="1">
      <alignment vertical="center" wrapText="1"/>
    </xf>
    <xf numFmtId="0" fontId="37" fillId="5" borderId="13" xfId="0" applyFont="1" applyFill="1" applyBorder="1" applyAlignment="1">
      <alignment vertical="center" wrapText="1"/>
    </xf>
    <xf numFmtId="0" fontId="40" fillId="5" borderId="13" xfId="0" applyFont="1" applyFill="1" applyBorder="1" applyAlignment="1">
      <alignment horizontal="justify" vertical="center" wrapText="1"/>
    </xf>
    <xf numFmtId="0" fontId="40" fillId="5" borderId="18" xfId="0" applyFont="1" applyFill="1" applyBorder="1" applyAlignment="1">
      <alignment vertical="center" wrapText="1"/>
    </xf>
    <xf numFmtId="0" fontId="37" fillId="5" borderId="0" xfId="0" applyFont="1" applyFill="1" applyBorder="1" applyAlignment="1">
      <alignment vertical="top" wrapText="1"/>
    </xf>
    <xf numFmtId="0" fontId="40" fillId="5" borderId="0" xfId="0" applyFont="1" applyFill="1" applyBorder="1" applyAlignment="1">
      <alignment horizontal="left" vertical="top" wrapText="1" indent="5"/>
    </xf>
    <xf numFmtId="0" fontId="40" fillId="5" borderId="0" xfId="0" applyFont="1" applyFill="1" applyBorder="1" applyAlignment="1">
      <alignment horizontal="left" vertical="top" wrapText="1"/>
    </xf>
    <xf numFmtId="0" fontId="40" fillId="5" borderId="10" xfId="0" applyFont="1" applyFill="1" applyBorder="1" applyAlignment="1">
      <alignment vertical="center"/>
    </xf>
    <xf numFmtId="0" fontId="40" fillId="5" borderId="13" xfId="0" applyFont="1" applyFill="1" applyBorder="1" applyAlignment="1">
      <alignment vertical="center"/>
    </xf>
    <xf numFmtId="0" fontId="40" fillId="5" borderId="18" xfId="0" applyFont="1" applyFill="1" applyBorder="1" applyAlignment="1">
      <alignment vertical="center"/>
    </xf>
    <xf numFmtId="0" fontId="40" fillId="5" borderId="0" xfId="0" applyFont="1" applyFill="1" applyBorder="1" applyAlignment="1">
      <alignment horizontal="justify" vertical="center" wrapText="1"/>
    </xf>
    <xf numFmtId="0" fontId="37" fillId="5" borderId="0" xfId="0" applyFont="1" applyFill="1" applyBorder="1" applyAlignment="1">
      <alignment vertical="center" wrapText="1"/>
    </xf>
    <xf numFmtId="0" fontId="40" fillId="5" borderId="0" xfId="0" applyFont="1" applyFill="1" applyBorder="1" applyAlignment="1">
      <alignment vertical="center" wrapText="1"/>
    </xf>
    <xf numFmtId="0" fontId="37" fillId="5" borderId="10" xfId="0" applyFont="1" applyFill="1" applyBorder="1" applyAlignment="1">
      <alignment vertical="center"/>
    </xf>
    <xf numFmtId="0" fontId="37" fillId="5" borderId="18" xfId="0" applyFont="1" applyFill="1" applyBorder="1" applyAlignment="1">
      <alignment vertical="center"/>
    </xf>
    <xf numFmtId="0" fontId="40" fillId="5" borderId="0" xfId="0" applyFont="1" applyFill="1" applyBorder="1" applyAlignment="1">
      <alignment vertical="center"/>
    </xf>
    <xf numFmtId="0" fontId="37" fillId="5" borderId="10" xfId="0" applyFont="1" applyFill="1" applyBorder="1" applyAlignment="1">
      <alignment vertical="center" wrapText="1"/>
    </xf>
    <xf numFmtId="0" fontId="37" fillId="5" borderId="13" xfId="0" applyFont="1" applyFill="1" applyBorder="1" applyAlignment="1">
      <alignment vertical="center"/>
    </xf>
    <xf numFmtId="0" fontId="37" fillId="5" borderId="0" xfId="0" applyFont="1" applyFill="1" applyBorder="1" applyAlignment="1">
      <alignment vertical="center"/>
    </xf>
    <xf numFmtId="0" fontId="40" fillId="5" borderId="0" xfId="0" applyFont="1" applyFill="1" applyBorder="1" applyAlignment="1">
      <alignment horizontal="left" vertical="center" wrapText="1" indent="5"/>
    </xf>
    <xf numFmtId="0" fontId="37" fillId="5" borderId="30" xfId="0" applyFont="1" applyFill="1" applyBorder="1" applyAlignment="1">
      <alignment vertical="center" wrapText="1"/>
    </xf>
    <xf numFmtId="0" fontId="37" fillId="5" borderId="33" xfId="0" applyFont="1" applyFill="1" applyBorder="1" applyAlignment="1">
      <alignment vertical="center"/>
    </xf>
    <xf numFmtId="0" fontId="37" fillId="5" borderId="18" xfId="0" applyFont="1" applyFill="1" applyBorder="1"/>
    <xf numFmtId="0" fontId="39" fillId="6" borderId="26" xfId="0" applyFont="1" applyFill="1" applyBorder="1" applyAlignment="1">
      <alignment horizontal="left" vertical="center" wrapText="1" indent="1"/>
    </xf>
    <xf numFmtId="0" fontId="39" fillId="6" borderId="26" xfId="0" applyFont="1" applyFill="1" applyBorder="1" applyAlignment="1">
      <alignment vertical="center" wrapText="1"/>
    </xf>
    <xf numFmtId="0" fontId="40" fillId="6" borderId="27" xfId="0" applyFont="1" applyFill="1" applyBorder="1" applyAlignment="1">
      <alignment horizontal="justify" vertical="center" wrapText="1"/>
    </xf>
    <xf numFmtId="0" fontId="39" fillId="6" borderId="0" xfId="0" applyFont="1" applyFill="1" applyBorder="1" applyAlignment="1">
      <alignment vertical="center" wrapText="1"/>
    </xf>
    <xf numFmtId="0" fontId="40" fillId="6" borderId="9" xfId="0" applyFont="1" applyFill="1" applyBorder="1" applyAlignment="1">
      <alignment horizontal="justify" vertical="center" wrapText="1"/>
    </xf>
    <xf numFmtId="0" fontId="37" fillId="5" borderId="10" xfId="0" applyFont="1" applyFill="1" applyBorder="1"/>
    <xf numFmtId="0" fontId="37" fillId="5" borderId="13" xfId="0" applyFont="1" applyFill="1" applyBorder="1"/>
    <xf numFmtId="0" fontId="37" fillId="5" borderId="28" xfId="0" applyFont="1" applyFill="1" applyBorder="1" applyAlignment="1">
      <alignment vertical="center"/>
    </xf>
    <xf numFmtId="0" fontId="39" fillId="5" borderId="0" xfId="0" applyFont="1" applyFill="1" applyBorder="1" applyAlignment="1">
      <alignment vertical="center" wrapText="1"/>
    </xf>
    <xf numFmtId="0" fontId="19" fillId="2" borderId="0" xfId="0" applyFont="1" applyFill="1" applyBorder="1" applyAlignment="1">
      <alignment horizontal="left"/>
    </xf>
    <xf numFmtId="0" fontId="0" fillId="2" borderId="0" xfId="0" applyFill="1" applyBorder="1" applyAlignment="1">
      <alignment horizontal="left"/>
    </xf>
    <xf numFmtId="0" fontId="2" fillId="3" borderId="1" xfId="0" applyFont="1" applyFill="1" applyBorder="1" applyAlignment="1">
      <alignment horizontal="right" wrapText="1"/>
    </xf>
    <xf numFmtId="0" fontId="41" fillId="3" borderId="0" xfId="0" applyFont="1" applyFill="1"/>
    <xf numFmtId="0" fontId="41" fillId="3" borderId="0" xfId="0" applyFont="1" applyFill="1" applyBorder="1" applyAlignment="1">
      <alignment vertical="center"/>
    </xf>
    <xf numFmtId="0" fontId="41" fillId="3" borderId="0" xfId="0" applyFont="1" applyFill="1" applyBorder="1"/>
    <xf numFmtId="0" fontId="41" fillId="3" borderId="0" xfId="0" applyFont="1" applyFill="1" applyBorder="1" applyAlignment="1">
      <alignment horizontal="left" vertical="center" indent="1"/>
    </xf>
    <xf numFmtId="0" fontId="41" fillId="3" borderId="1" xfId="0" applyFont="1" applyFill="1" applyBorder="1" applyAlignment="1">
      <alignment horizontal="left" vertical="center"/>
    </xf>
    <xf numFmtId="0" fontId="41" fillId="3" borderId="1" xfId="0" applyFont="1" applyFill="1" applyBorder="1"/>
    <xf numFmtId="0" fontId="41" fillId="3" borderId="2" xfId="0" applyFont="1" applyFill="1" applyBorder="1"/>
    <xf numFmtId="164" fontId="41" fillId="3" borderId="2" xfId="1" applyNumberFormat="1" applyFont="1" applyFill="1" applyBorder="1"/>
    <xf numFmtId="0" fontId="43" fillId="3" borderId="2" xfId="0" applyFont="1" applyFill="1" applyBorder="1"/>
    <xf numFmtId="0" fontId="44" fillId="3" borderId="0" xfId="0" applyFont="1" applyFill="1" applyBorder="1"/>
    <xf numFmtId="0" fontId="45" fillId="2" borderId="1" xfId="0" applyFont="1" applyFill="1" applyBorder="1"/>
    <xf numFmtId="0" fontId="41" fillId="2" borderId="1" xfId="0" applyFont="1" applyFill="1" applyBorder="1"/>
    <xf numFmtId="165" fontId="41" fillId="3" borderId="2" xfId="1" applyNumberFormat="1" applyFont="1" applyFill="1" applyBorder="1"/>
    <xf numFmtId="165" fontId="41" fillId="3" borderId="0" xfId="1" applyNumberFormat="1" applyFont="1" applyFill="1" applyAlignment="1">
      <alignment horizontal="center"/>
    </xf>
    <xf numFmtId="0" fontId="41" fillId="3" borderId="0" xfId="0" applyFont="1" applyFill="1" applyAlignment="1">
      <alignment horizontal="center"/>
    </xf>
    <xf numFmtId="165" fontId="46" fillId="3" borderId="2" xfId="1" applyNumberFormat="1" applyFont="1" applyFill="1" applyBorder="1" applyAlignment="1">
      <alignment horizontal="center"/>
    </xf>
    <xf numFmtId="167" fontId="41" fillId="3" borderId="0" xfId="2" applyNumberFormat="1" applyFont="1" applyFill="1" applyAlignment="1">
      <alignment horizontal="right"/>
    </xf>
    <xf numFmtId="165" fontId="41" fillId="3" borderId="0" xfId="1" applyNumberFormat="1" applyFont="1" applyFill="1" applyAlignment="1">
      <alignment horizontal="right"/>
    </xf>
    <xf numFmtId="167" fontId="46" fillId="3" borderId="2" xfId="2" applyNumberFormat="1" applyFont="1" applyFill="1" applyBorder="1" applyAlignment="1">
      <alignment horizontal="right"/>
    </xf>
    <xf numFmtId="0" fontId="45" fillId="2" borderId="0" xfId="0" applyFont="1" applyFill="1" applyBorder="1" applyAlignment="1">
      <alignment horizontal="left"/>
    </xf>
    <xf numFmtId="0" fontId="45" fillId="2" borderId="0" xfId="0" applyFont="1" applyFill="1" applyBorder="1" applyAlignment="1">
      <alignment horizontal="right"/>
    </xf>
    <xf numFmtId="0" fontId="41" fillId="2" borderId="0" xfId="0" applyFont="1" applyFill="1" applyBorder="1"/>
    <xf numFmtId="0" fontId="41" fillId="3" borderId="1" xfId="0" applyFont="1" applyFill="1" applyBorder="1" applyAlignment="1">
      <alignment horizontal="right" wrapText="1"/>
    </xf>
    <xf numFmtId="0" fontId="41" fillId="3" borderId="0" xfId="0" applyFont="1" applyFill="1" applyAlignment="1">
      <alignment wrapText="1"/>
    </xf>
    <xf numFmtId="0" fontId="4" fillId="0" borderId="0" xfId="0" applyFont="1" applyFill="1" applyBorder="1"/>
    <xf numFmtId="0" fontId="45" fillId="2" borderId="0" xfId="0" applyFont="1" applyFill="1" applyAlignment="1">
      <alignment horizontal="left"/>
    </xf>
    <xf numFmtId="165" fontId="46" fillId="3" borderId="2" xfId="1" applyNumberFormat="1" applyFont="1" applyFill="1" applyBorder="1" applyAlignment="1">
      <alignment horizontal="right"/>
    </xf>
    <xf numFmtId="0" fontId="41" fillId="3" borderId="0" xfId="0" quotePrefix="1" applyFont="1" applyFill="1" applyBorder="1" applyAlignment="1">
      <alignment vertical="center"/>
    </xf>
    <xf numFmtId="0" fontId="41" fillId="3" borderId="0" xfId="0" quotePrefix="1" applyFont="1" applyFill="1"/>
    <xf numFmtId="43" fontId="41" fillId="3" borderId="2" xfId="1" applyFont="1" applyFill="1" applyBorder="1" applyAlignment="1">
      <alignment horizontal="right"/>
    </xf>
    <xf numFmtId="43" fontId="46" fillId="3" borderId="2" xfId="1" applyFont="1" applyFill="1" applyBorder="1" applyAlignment="1">
      <alignment horizontal="right"/>
    </xf>
    <xf numFmtId="166" fontId="41" fillId="3" borderId="0" xfId="0" applyNumberFormat="1" applyFont="1" applyFill="1" applyBorder="1" applyAlignment="1">
      <alignment horizontal="right" vertical="center"/>
    </xf>
    <xf numFmtId="165" fontId="41" fillId="3" borderId="0" xfId="1" applyNumberFormat="1" applyFont="1" applyFill="1" applyBorder="1" applyAlignment="1">
      <alignment vertical="center"/>
    </xf>
    <xf numFmtId="165" fontId="41" fillId="3" borderId="0" xfId="1" applyNumberFormat="1" applyFont="1" applyFill="1" applyBorder="1"/>
    <xf numFmtId="165" fontId="41" fillId="3" borderId="0" xfId="1" applyNumberFormat="1" applyFont="1" applyFill="1" applyBorder="1" applyAlignment="1">
      <alignment horizontal="right"/>
    </xf>
    <xf numFmtId="167" fontId="41" fillId="3" borderId="0" xfId="2" applyNumberFormat="1" applyFont="1" applyFill="1" applyBorder="1" applyAlignment="1">
      <alignment vertical="center"/>
    </xf>
    <xf numFmtId="167" fontId="41" fillId="3" borderId="0" xfId="1" applyNumberFormat="1" applyFont="1" applyFill="1" applyBorder="1" applyAlignment="1">
      <alignment vertical="center"/>
    </xf>
    <xf numFmtId="164" fontId="41" fillId="3" borderId="0" xfId="1" applyNumberFormat="1" applyFont="1" applyFill="1" applyBorder="1" applyAlignment="1">
      <alignment vertical="center"/>
    </xf>
    <xf numFmtId="167" fontId="43" fillId="3" borderId="2" xfId="2" applyNumberFormat="1" applyFont="1" applyFill="1" applyBorder="1"/>
    <xf numFmtId="0" fontId="45" fillId="3" borderId="0" xfId="0" applyFont="1" applyFill="1" applyBorder="1" applyAlignment="1">
      <alignment horizontal="right"/>
    </xf>
    <xf numFmtId="0" fontId="0" fillId="3" borderId="0" xfId="0" applyFill="1" applyBorder="1" applyAlignment="1">
      <alignment horizontal="right"/>
    </xf>
    <xf numFmtId="165" fontId="41" fillId="3" borderId="0" xfId="0" applyNumberFormat="1" applyFont="1" applyFill="1"/>
    <xf numFmtId="167" fontId="41" fillId="3" borderId="0" xfId="2" applyNumberFormat="1" applyFont="1" applyFill="1"/>
    <xf numFmtId="43" fontId="1" fillId="3" borderId="2" xfId="1" applyNumberFormat="1" applyFont="1" applyFill="1" applyBorder="1"/>
    <xf numFmtId="43" fontId="2" fillId="3" borderId="2" xfId="1" applyNumberFormat="1" applyFont="1" applyFill="1" applyBorder="1"/>
    <xf numFmtId="165" fontId="41" fillId="3" borderId="2" xfId="1" applyNumberFormat="1" applyFont="1" applyFill="1" applyBorder="1" applyAlignment="1">
      <alignment horizontal="right"/>
    </xf>
    <xf numFmtId="43" fontId="41" fillId="3" borderId="2" xfId="1" applyNumberFormat="1" applyFont="1" applyFill="1" applyBorder="1" applyAlignment="1">
      <alignment horizontal="right"/>
    </xf>
    <xf numFmtId="43" fontId="46" fillId="3" borderId="2" xfId="1" applyNumberFormat="1" applyFont="1" applyFill="1" applyBorder="1" applyAlignment="1">
      <alignment horizontal="right"/>
    </xf>
    <xf numFmtId="43" fontId="41" fillId="3" borderId="0" xfId="1" applyFont="1" applyFill="1" applyAlignment="1">
      <alignment horizontal="right"/>
    </xf>
    <xf numFmtId="43" fontId="41" fillId="3" borderId="1" xfId="1" applyFont="1" applyFill="1" applyBorder="1" applyAlignment="1">
      <alignment horizontal="right"/>
    </xf>
    <xf numFmtId="168" fontId="23" fillId="4" borderId="0" xfId="6" applyNumberFormat="1" applyFont="1" applyFill="1" applyBorder="1" applyAlignment="1">
      <alignment horizontal="center"/>
    </xf>
    <xf numFmtId="0" fontId="14" fillId="3" borderId="0" xfId="0" applyFont="1" applyFill="1" applyBorder="1" applyAlignment="1">
      <alignment horizontal="left" vertical="center"/>
    </xf>
    <xf numFmtId="0" fontId="47" fillId="3" borderId="0" xfId="0" applyFont="1" applyFill="1" applyBorder="1"/>
    <xf numFmtId="0" fontId="0" fillId="3" borderId="0" xfId="0" applyFont="1" applyFill="1" applyAlignment="1">
      <alignment horizontal="right"/>
    </xf>
    <xf numFmtId="15" fontId="2" fillId="3" borderId="0" xfId="0" quotePrefix="1" applyNumberFormat="1" applyFont="1" applyFill="1"/>
    <xf numFmtId="0" fontId="2" fillId="3" borderId="0" xfId="0" applyFont="1" applyFill="1" applyBorder="1"/>
    <xf numFmtId="0" fontId="2" fillId="3" borderId="0" xfId="0" applyFont="1" applyFill="1" applyBorder="1" applyAlignment="1"/>
    <xf numFmtId="0" fontId="50" fillId="3" borderId="0" xfId="3" applyFont="1" applyFill="1" applyBorder="1" applyAlignment="1" applyProtection="1"/>
    <xf numFmtId="167" fontId="41" fillId="3" borderId="0" xfId="2" applyNumberFormat="1" applyFont="1" applyFill="1" applyAlignment="1">
      <alignment horizontal="right" vertical="center"/>
    </xf>
    <xf numFmtId="165" fontId="41" fillId="3" borderId="0" xfId="1" applyNumberFormat="1" applyFont="1" applyFill="1" applyAlignment="1">
      <alignment horizontal="center" vertical="center"/>
    </xf>
    <xf numFmtId="0" fontId="49" fillId="3" borderId="0" xfId="0" applyFont="1" applyFill="1" applyBorder="1" applyAlignment="1">
      <alignment horizontal="left" indent="1"/>
    </xf>
    <xf numFmtId="0" fontId="2" fillId="3" borderId="0" xfId="0" applyFont="1" applyFill="1" applyBorder="1" applyAlignment="1">
      <alignment horizontal="left" indent="1"/>
    </xf>
    <xf numFmtId="0" fontId="9" fillId="3" borderId="0" xfId="0" applyFont="1" applyFill="1" applyBorder="1" applyAlignment="1">
      <alignment horizontal="justify" vertical="center" wrapText="1"/>
    </xf>
    <xf numFmtId="0" fontId="9" fillId="3" borderId="0" xfId="0" applyFont="1" applyFill="1" applyBorder="1" applyAlignment="1">
      <alignment vertical="center" wrapText="1"/>
    </xf>
    <xf numFmtId="0" fontId="0" fillId="0" borderId="25" xfId="0" applyBorder="1"/>
    <xf numFmtId="0" fontId="0" fillId="0" borderId="34" xfId="0" applyBorder="1"/>
    <xf numFmtId="0" fontId="0" fillId="0" borderId="24" xfId="0" applyBorder="1"/>
    <xf numFmtId="0" fontId="0" fillId="3" borderId="35" xfId="0" applyFont="1" applyFill="1" applyBorder="1" applyAlignment="1">
      <alignment vertical="top" wrapText="1"/>
    </xf>
    <xf numFmtId="0" fontId="0" fillId="0" borderId="9" xfId="0" applyBorder="1"/>
    <xf numFmtId="0" fontId="0" fillId="0" borderId="0" xfId="0" applyBorder="1"/>
    <xf numFmtId="0" fontId="0" fillId="0" borderId="8" xfId="0" applyBorder="1"/>
    <xf numFmtId="0" fontId="0" fillId="3" borderId="36" xfId="0" applyFont="1" applyFill="1" applyBorder="1" applyAlignment="1">
      <alignment vertical="top" wrapText="1"/>
    </xf>
    <xf numFmtId="0" fontId="0" fillId="0" borderId="0" xfId="0" applyBorder="1" applyAlignment="1">
      <alignment horizontal="center"/>
    </xf>
    <xf numFmtId="3" fontId="0" fillId="0" borderId="0" xfId="0" applyNumberFormat="1" applyFont="1" applyBorder="1" applyAlignment="1">
      <alignment horizontal="center"/>
    </xf>
    <xf numFmtId="0" fontId="0" fillId="0" borderId="8" xfId="0" applyBorder="1" applyAlignment="1">
      <alignment horizontal="center"/>
    </xf>
    <xf numFmtId="0" fontId="0" fillId="0" borderId="34" xfId="0" applyBorder="1" applyAlignment="1">
      <alignment horizontal="center"/>
    </xf>
    <xf numFmtId="0" fontId="0" fillId="0" borderId="24" xfId="0" applyBorder="1" applyAlignment="1">
      <alignment horizontal="center"/>
    </xf>
    <xf numFmtId="0" fontId="27" fillId="0" borderId="0" xfId="0" applyFont="1" applyBorder="1" applyAlignment="1">
      <alignment wrapText="1"/>
    </xf>
    <xf numFmtId="0" fontId="27" fillId="0" borderId="0" xfId="0" applyFont="1" applyBorder="1"/>
    <xf numFmtId="0" fontId="27" fillId="0" borderId="8" xfId="0" applyFont="1" applyBorder="1"/>
    <xf numFmtId="0" fontId="0" fillId="0" borderId="0" xfId="0" applyFont="1" applyBorder="1" applyAlignment="1">
      <alignment horizontal="center"/>
    </xf>
    <xf numFmtId="0" fontId="0" fillId="0" borderId="0" xfId="0" applyFont="1" applyBorder="1"/>
    <xf numFmtId="0" fontId="0" fillId="0" borderId="8" xfId="0" applyFont="1" applyBorder="1"/>
    <xf numFmtId="0" fontId="0" fillId="0" borderId="8" xfId="0" applyFill="1" applyBorder="1"/>
    <xf numFmtId="0" fontId="27" fillId="0" borderId="8" xfId="0" applyFont="1" applyFill="1" applyBorder="1"/>
    <xf numFmtId="164" fontId="0" fillId="0" borderId="0" xfId="1" applyNumberFormat="1" applyFont="1" applyBorder="1" applyAlignment="1">
      <alignment horizontal="center"/>
    </xf>
    <xf numFmtId="3" fontId="0" fillId="0" borderId="0" xfId="0" applyNumberFormat="1" applyBorder="1" applyAlignment="1">
      <alignment horizontal="center"/>
    </xf>
    <xf numFmtId="3" fontId="0" fillId="0" borderId="8" xfId="0" applyNumberFormat="1" applyBorder="1" applyAlignment="1">
      <alignment horizontal="center"/>
    </xf>
    <xf numFmtId="0" fontId="0" fillId="0" borderId="8" xfId="0" applyFont="1" applyFill="1" applyBorder="1"/>
    <xf numFmtId="0" fontId="0" fillId="0" borderId="36" xfId="0" applyBorder="1"/>
    <xf numFmtId="0" fontId="0" fillId="0" borderId="9" xfId="0" applyFont="1" applyFill="1" applyBorder="1" applyAlignment="1"/>
    <xf numFmtId="0" fontId="0" fillId="0" borderId="0" xfId="0" applyFont="1" applyFill="1" applyBorder="1" applyAlignment="1"/>
    <xf numFmtId="0" fontId="0" fillId="0" borderId="8" xfId="0" applyFont="1" applyFill="1" applyBorder="1" applyAlignment="1"/>
    <xf numFmtId="0" fontId="0" fillId="0" borderId="9" xfId="0" applyBorder="1" applyAlignment="1"/>
    <xf numFmtId="0" fontId="0" fillId="0" borderId="0" xfId="0" applyBorder="1" applyAlignment="1"/>
    <xf numFmtId="0" fontId="0" fillId="0" borderId="8" xfId="0" applyBorder="1" applyAlignment="1"/>
    <xf numFmtId="0" fontId="0" fillId="3" borderId="9" xfId="0" applyFill="1" applyBorder="1" applyAlignment="1">
      <alignment vertical="top" wrapText="1"/>
    </xf>
    <xf numFmtId="0" fontId="0" fillId="3" borderId="0" xfId="0" applyFill="1" applyBorder="1" applyAlignment="1">
      <alignment vertical="top" wrapText="1"/>
    </xf>
    <xf numFmtId="0" fontId="0" fillId="3" borderId="8" xfId="0" applyFill="1" applyBorder="1" applyAlignment="1">
      <alignment vertical="top" wrapText="1"/>
    </xf>
    <xf numFmtId="0" fontId="0" fillId="3" borderId="37" xfId="0" applyFill="1" applyBorder="1" applyAlignment="1">
      <alignment vertical="top" wrapText="1"/>
    </xf>
    <xf numFmtId="0" fontId="0" fillId="3" borderId="3" xfId="0" applyFill="1" applyBorder="1" applyAlignment="1">
      <alignment vertical="top" wrapText="1"/>
    </xf>
    <xf numFmtId="0" fontId="0" fillId="3" borderId="38" xfId="0" applyFill="1" applyBorder="1" applyAlignment="1">
      <alignment vertical="top" wrapText="1"/>
    </xf>
    <xf numFmtId="0" fontId="9" fillId="3" borderId="35" xfId="0" applyFont="1" applyFill="1" applyBorder="1" applyAlignment="1">
      <alignment horizontal="justify" vertical="center" wrapText="1"/>
    </xf>
    <xf numFmtId="0" fontId="8" fillId="3" borderId="4" xfId="0" applyFont="1" applyFill="1" applyBorder="1" applyAlignment="1">
      <alignment vertical="center" wrapText="1"/>
    </xf>
    <xf numFmtId="0" fontId="9" fillId="3" borderId="36" xfId="0" applyFont="1" applyFill="1" applyBorder="1" applyAlignment="1">
      <alignment horizontal="justify" vertical="center" wrapText="1"/>
    </xf>
    <xf numFmtId="0" fontId="9" fillId="3" borderId="7" xfId="0" applyFont="1" applyFill="1" applyBorder="1" applyAlignment="1">
      <alignment vertical="center" wrapText="1"/>
    </xf>
    <xf numFmtId="0" fontId="0" fillId="2" borderId="0" xfId="0" applyFill="1"/>
    <xf numFmtId="0" fontId="36" fillId="2" borderId="0" xfId="0" applyFont="1" applyFill="1" applyBorder="1" applyAlignment="1">
      <alignment horizontal="center" vertical="center"/>
    </xf>
    <xf numFmtId="0" fontId="35" fillId="2" borderId="0" xfId="0" applyFont="1" applyFill="1" applyBorder="1" applyAlignment="1">
      <alignment horizontal="left" vertical="center"/>
    </xf>
    <xf numFmtId="0" fontId="35" fillId="2" borderId="0" xfId="0" applyFont="1" applyFill="1" applyBorder="1" applyAlignment="1">
      <alignment vertical="center"/>
    </xf>
    <xf numFmtId="0" fontId="0" fillId="2" borderId="0" xfId="0" applyFill="1" applyBorder="1" applyAlignment="1"/>
    <xf numFmtId="0" fontId="4" fillId="2" borderId="0" xfId="0" applyFont="1" applyFill="1" applyBorder="1" applyAlignment="1"/>
    <xf numFmtId="0" fontId="37" fillId="5" borderId="27" xfId="0" applyFont="1" applyFill="1" applyBorder="1"/>
    <xf numFmtId="0" fontId="51" fillId="3" borderId="29" xfId="3" applyFont="1" applyFill="1" applyBorder="1" applyAlignment="1" applyProtection="1"/>
    <xf numFmtId="0" fontId="40" fillId="5" borderId="26" xfId="0" applyFont="1" applyFill="1" applyBorder="1" applyAlignment="1">
      <alignment vertical="top" wrapText="1"/>
    </xf>
    <xf numFmtId="0" fontId="40" fillId="5" borderId="41" xfId="0" applyFont="1" applyFill="1" applyBorder="1" applyAlignment="1">
      <alignment vertical="center" wrapText="1"/>
    </xf>
    <xf numFmtId="0" fontId="40" fillId="5" borderId="23" xfId="0" applyFont="1" applyFill="1" applyBorder="1" applyAlignment="1">
      <alignment vertical="center" wrapText="1"/>
    </xf>
    <xf numFmtId="0" fontId="40" fillId="5" borderId="42" xfId="0" applyFont="1" applyFill="1" applyBorder="1" applyAlignment="1">
      <alignment vertical="center" wrapText="1"/>
    </xf>
    <xf numFmtId="0" fontId="40" fillId="5" borderId="11" xfId="0" applyFont="1" applyFill="1" applyBorder="1" applyAlignment="1">
      <alignment vertical="center" wrapText="1"/>
    </xf>
    <xf numFmtId="0" fontId="40" fillId="6" borderId="43" xfId="0" applyFont="1" applyFill="1" applyBorder="1" applyAlignment="1">
      <alignment vertical="center" wrapText="1"/>
    </xf>
    <xf numFmtId="0" fontId="39" fillId="6" borderId="24" xfId="0" applyFont="1" applyFill="1" applyBorder="1" applyAlignment="1">
      <alignment vertical="center"/>
    </xf>
    <xf numFmtId="0" fontId="39" fillId="6" borderId="44" xfId="0" applyFont="1" applyFill="1" applyBorder="1" applyAlignment="1">
      <alignment vertical="center" wrapText="1"/>
    </xf>
    <xf numFmtId="0" fontId="39" fillId="6" borderId="5" xfId="0" applyFont="1" applyFill="1" applyBorder="1" applyAlignment="1">
      <alignment vertical="center"/>
    </xf>
    <xf numFmtId="0" fontId="2" fillId="3" borderId="0" xfId="0" applyFont="1" applyFill="1" applyBorder="1" applyAlignment="1">
      <alignment vertical="center"/>
    </xf>
    <xf numFmtId="0" fontId="0" fillId="3" borderId="0" xfId="0" applyFont="1" applyFill="1" applyBorder="1" applyAlignment="1">
      <alignment horizontal="center" vertical="center"/>
    </xf>
    <xf numFmtId="0" fontId="14" fillId="3" borderId="0" xfId="0" applyFont="1" applyFill="1" applyBorder="1" applyAlignment="1">
      <alignment horizontal="left" vertical="center" wrapText="1"/>
    </xf>
    <xf numFmtId="0" fontId="2" fillId="3" borderId="14" xfId="0" applyFont="1" applyFill="1" applyBorder="1"/>
    <xf numFmtId="0" fontId="0" fillId="3" borderId="14" xfId="0" applyFill="1" applyBorder="1"/>
    <xf numFmtId="0" fontId="41" fillId="3" borderId="14" xfId="0" applyFont="1" applyFill="1" applyBorder="1"/>
    <xf numFmtId="43" fontId="0" fillId="3" borderId="0" xfId="1" applyFont="1" applyFill="1" applyBorder="1"/>
    <xf numFmtId="0" fontId="0" fillId="3" borderId="45" xfId="0" applyFill="1" applyBorder="1" applyAlignment="1">
      <alignment horizontal="left"/>
    </xf>
    <xf numFmtId="0" fontId="0" fillId="3" borderId="0" xfId="0" applyFill="1" applyBorder="1" applyAlignment="1">
      <alignment horizontal="left"/>
    </xf>
    <xf numFmtId="0" fontId="46" fillId="3" borderId="0" xfId="0" applyFont="1" applyFill="1"/>
    <xf numFmtId="43" fontId="41" fillId="3" borderId="0" xfId="1" applyFont="1" applyFill="1"/>
    <xf numFmtId="43" fontId="41" fillId="3" borderId="14" xfId="1" applyFont="1" applyFill="1" applyBorder="1"/>
    <xf numFmtId="2" fontId="41" fillId="3" borderId="1" xfId="0" applyNumberFormat="1" applyFont="1" applyFill="1" applyBorder="1" applyAlignment="1">
      <alignment horizontal="right" vertical="center"/>
    </xf>
    <xf numFmtId="43" fontId="41" fillId="3" borderId="0" xfId="1" applyFont="1" applyFill="1" applyBorder="1"/>
    <xf numFmtId="0" fontId="16" fillId="2" borderId="0" xfId="0" applyFont="1" applyFill="1" applyBorder="1" applyAlignment="1">
      <alignment vertical="center" wrapText="1"/>
    </xf>
    <xf numFmtId="0" fontId="16" fillId="3" borderId="0" xfId="0" applyFont="1" applyFill="1" applyBorder="1" applyAlignment="1">
      <alignment vertical="center" wrapText="1"/>
    </xf>
    <xf numFmtId="0" fontId="0" fillId="0" borderId="14" xfId="0" applyFont="1" applyBorder="1"/>
    <xf numFmtId="166" fontId="0" fillId="0" borderId="14" xfId="0" applyNumberFormat="1" applyFont="1" applyBorder="1" applyAlignment="1">
      <alignment horizontal="center"/>
    </xf>
    <xf numFmtId="0" fontId="41" fillId="0" borderId="14" xfId="0" applyFont="1" applyBorder="1"/>
    <xf numFmtId="9" fontId="0" fillId="0" borderId="14" xfId="0" applyNumberFormat="1" applyFont="1" applyBorder="1" applyAlignment="1">
      <alignment horizontal="center"/>
    </xf>
    <xf numFmtId="167" fontId="0" fillId="0" borderId="14" xfId="0" applyNumberFormat="1" applyFont="1" applyBorder="1" applyAlignment="1">
      <alignment horizontal="center"/>
    </xf>
    <xf numFmtId="167" fontId="41" fillId="3" borderId="0" xfId="2" applyNumberFormat="1" applyFont="1" applyFill="1" applyAlignment="1">
      <alignment horizontal="center"/>
    </xf>
    <xf numFmtId="167" fontId="46" fillId="3" borderId="2" xfId="2" applyNumberFormat="1" applyFont="1" applyFill="1" applyBorder="1" applyAlignment="1">
      <alignment horizontal="center"/>
    </xf>
    <xf numFmtId="165" fontId="46" fillId="3" borderId="0" xfId="1" applyNumberFormat="1" applyFont="1" applyFill="1" applyBorder="1" applyAlignment="1">
      <alignment vertical="center"/>
    </xf>
    <xf numFmtId="165" fontId="46" fillId="3" borderId="0" xfId="1" applyNumberFormat="1" applyFont="1" applyFill="1" applyBorder="1"/>
    <xf numFmtId="165" fontId="0" fillId="3" borderId="14" xfId="1" applyNumberFormat="1" applyFont="1" applyFill="1" applyBorder="1"/>
    <xf numFmtId="165" fontId="0" fillId="3" borderId="45" xfId="1" applyNumberFormat="1" applyFont="1" applyFill="1" applyBorder="1" applyAlignment="1">
      <alignment horizontal="left"/>
    </xf>
    <xf numFmtId="0" fontId="0" fillId="0" borderId="0" xfId="0" applyFont="1"/>
    <xf numFmtId="0" fontId="55" fillId="0" borderId="5" xfId="0" applyFont="1" applyBorder="1"/>
    <xf numFmtId="0" fontId="55" fillId="0" borderId="40" xfId="0" applyFont="1" applyBorder="1"/>
    <xf numFmtId="0" fontId="55" fillId="0" borderId="6" xfId="0" applyFont="1" applyBorder="1"/>
    <xf numFmtId="0" fontId="55" fillId="0" borderId="8" xfId="0" applyFont="1" applyBorder="1"/>
    <xf numFmtId="0" fontId="55" fillId="0" borderId="0" xfId="0" applyFont="1" applyBorder="1"/>
    <xf numFmtId="0" fontId="55" fillId="0" borderId="9" xfId="0" applyFont="1" applyBorder="1"/>
    <xf numFmtId="0" fontId="56" fillId="0" borderId="0" xfId="0" applyFont="1" applyBorder="1" applyAlignment="1">
      <alignment horizontal="center"/>
    </xf>
    <xf numFmtId="0" fontId="57" fillId="0" borderId="0" xfId="0" applyFont="1" applyBorder="1" applyAlignment="1">
      <alignment horizontal="center" vertical="center"/>
    </xf>
    <xf numFmtId="17" fontId="58" fillId="0" borderId="0" xfId="0" applyNumberFormat="1" applyFont="1" applyBorder="1" applyAlignment="1">
      <alignment horizontal="center"/>
    </xf>
    <xf numFmtId="0" fontId="59" fillId="0" borderId="0" xfId="0" applyFont="1" applyBorder="1" applyAlignment="1">
      <alignment horizontal="center" vertical="center"/>
    </xf>
    <xf numFmtId="0" fontId="60" fillId="0" borderId="0" xfId="0" applyFont="1" applyBorder="1" applyAlignment="1">
      <alignment horizontal="center" vertical="center"/>
    </xf>
    <xf numFmtId="0" fontId="58" fillId="0" borderId="0" xfId="0" applyFont="1" applyBorder="1" applyAlignment="1">
      <alignment horizontal="center"/>
    </xf>
    <xf numFmtId="0" fontId="61" fillId="0" borderId="0" xfId="0" applyFont="1" applyBorder="1"/>
    <xf numFmtId="0" fontId="0" fillId="0" borderId="0" xfId="0" applyFont="1" applyAlignment="1"/>
    <xf numFmtId="0" fontId="54" fillId="0" borderId="0" xfId="7" applyFont="1" applyAlignment="1"/>
    <xf numFmtId="0" fontId="55" fillId="0" borderId="24" xfId="0" applyFont="1" applyBorder="1"/>
    <xf numFmtId="0" fontId="55" fillId="0" borderId="34" xfId="0" applyFont="1" applyBorder="1"/>
    <xf numFmtId="0" fontId="55" fillId="0" borderId="25" xfId="0" applyFont="1" applyBorder="1"/>
    <xf numFmtId="0" fontId="57"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46"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62" fillId="0" borderId="0" xfId="0" applyFont="1" applyFill="1" applyBorder="1" applyAlignment="1">
      <alignment vertical="center" wrapText="1"/>
    </xf>
    <xf numFmtId="0" fontId="62" fillId="9" borderId="0" xfId="0" applyFont="1" applyFill="1" applyBorder="1" applyAlignment="1">
      <alignment horizontal="center" vertical="center" wrapText="1"/>
    </xf>
    <xf numFmtId="0" fontId="41" fillId="0" borderId="47" xfId="0" applyFont="1" applyFill="1" applyBorder="1" applyAlignment="1">
      <alignment horizontal="center" vertical="center" wrapText="1"/>
    </xf>
    <xf numFmtId="0" fontId="62" fillId="0" borderId="0" xfId="0" applyFont="1" applyFill="1" applyBorder="1" applyAlignment="1">
      <alignment horizontal="center" vertical="center" wrapText="1"/>
    </xf>
    <xf numFmtId="0" fontId="62" fillId="8" borderId="48" xfId="0" applyFont="1" applyFill="1" applyBorder="1" applyAlignment="1">
      <alignment horizontal="center" vertical="center" wrapText="1"/>
    </xf>
    <xf numFmtId="0" fontId="63" fillId="0" borderId="0" xfId="0" applyFont="1" applyFill="1" applyBorder="1" applyAlignment="1">
      <alignment horizontal="center" vertical="center" wrapText="1"/>
    </xf>
    <xf numFmtId="0" fontId="50" fillId="0" borderId="48" xfId="7" applyFill="1" applyBorder="1" applyAlignment="1">
      <alignment horizontal="center" vertical="center" wrapText="1"/>
    </xf>
    <xf numFmtId="0" fontId="50" fillId="0" borderId="49" xfId="7" applyFill="1" applyBorder="1" applyAlignment="1">
      <alignment horizontal="center" vertical="center" wrapText="1"/>
    </xf>
    <xf numFmtId="0" fontId="50" fillId="0" borderId="49" xfId="7" quotePrefix="1" applyFill="1" applyBorder="1" applyAlignment="1">
      <alignment horizontal="center" vertical="center" wrapText="1"/>
    </xf>
    <xf numFmtId="0" fontId="50" fillId="0" borderId="50" xfId="7" quotePrefix="1" applyFill="1" applyBorder="1" applyAlignment="1">
      <alignment horizontal="center" vertical="center" wrapText="1"/>
    </xf>
    <xf numFmtId="0" fontId="50" fillId="0" borderId="0" xfId="7" quotePrefix="1" applyFill="1" applyBorder="1" applyAlignment="1">
      <alignment horizontal="center" vertical="center" wrapText="1"/>
    </xf>
    <xf numFmtId="0" fontId="62" fillId="8" borderId="0" xfId="0" applyFont="1" applyFill="1" applyBorder="1" applyAlignment="1">
      <alignment horizontal="center" vertical="center" wrapText="1"/>
    </xf>
    <xf numFmtId="0" fontId="63" fillId="8" borderId="0" xfId="0" applyFont="1" applyFill="1" applyBorder="1" applyAlignment="1">
      <alignment horizontal="center" vertical="center" wrapText="1"/>
    </xf>
    <xf numFmtId="0" fontId="0" fillId="8" borderId="0" xfId="0" applyFont="1" applyFill="1" applyBorder="1" applyAlignment="1">
      <alignment horizontal="center" vertical="center" wrapText="1"/>
    </xf>
    <xf numFmtId="0" fontId="46" fillId="0" borderId="0" xfId="0" applyFont="1" applyFill="1" applyBorder="1" applyAlignment="1">
      <alignment horizontal="center" vertical="center" wrapText="1"/>
    </xf>
    <xf numFmtId="0" fontId="21" fillId="0" borderId="0" xfId="3" applyFill="1" applyBorder="1" applyAlignment="1" applyProtection="1">
      <alignment horizontal="center" vertical="center" wrapText="1"/>
    </xf>
    <xf numFmtId="14" fontId="41" fillId="0" borderId="0" xfId="0" applyNumberFormat="1" applyFont="1" applyFill="1" applyBorder="1" applyAlignment="1">
      <alignment horizontal="center" vertical="center" wrapText="1"/>
    </xf>
    <xf numFmtId="0" fontId="64" fillId="0" borderId="0" xfId="7" quotePrefix="1" applyFont="1" applyFill="1" applyBorder="1" applyAlignment="1">
      <alignment horizontal="center" vertical="center" wrapText="1"/>
    </xf>
    <xf numFmtId="0" fontId="41" fillId="0" borderId="0" xfId="0" quotePrefix="1" applyFont="1" applyFill="1" applyBorder="1" applyAlignment="1">
      <alignment horizontal="center" vertical="center" wrapText="1"/>
    </xf>
    <xf numFmtId="0" fontId="46" fillId="10" borderId="0" xfId="0" applyFont="1" applyFill="1" applyBorder="1" applyAlignment="1">
      <alignment horizontal="center" vertical="center" wrapText="1"/>
    </xf>
    <xf numFmtId="0" fontId="45" fillId="10" borderId="0" xfId="0" quotePrefix="1" applyFont="1" applyFill="1" applyBorder="1" applyAlignment="1">
      <alignment horizontal="center" vertical="center" wrapText="1"/>
    </xf>
    <xf numFmtId="0" fontId="63" fillId="10" borderId="0" xfId="0" applyFont="1" applyFill="1" applyBorder="1" applyAlignment="1">
      <alignment horizontal="center" vertical="center" wrapText="1"/>
    </xf>
    <xf numFmtId="0" fontId="2" fillId="10" borderId="0" xfId="0" applyFont="1" applyFill="1" applyBorder="1" applyAlignment="1">
      <alignment horizontal="center" vertical="center" wrapText="1"/>
    </xf>
    <xf numFmtId="3" fontId="41" fillId="0" borderId="0" xfId="0" quotePrefix="1" applyNumberFormat="1" applyFont="1" applyFill="1" applyBorder="1" applyAlignment="1">
      <alignment horizontal="center" vertical="center" wrapText="1"/>
    </xf>
    <xf numFmtId="0" fontId="41" fillId="3" borderId="0" xfId="0" quotePrefix="1" applyFont="1" applyFill="1" applyBorder="1" applyAlignment="1">
      <alignment horizontal="center" vertical="center" wrapText="1"/>
    </xf>
    <xf numFmtId="167" fontId="41" fillId="0" borderId="0" xfId="2" applyNumberFormat="1" applyFont="1" applyFill="1" applyBorder="1" applyAlignment="1">
      <alignment horizontal="center" vertical="center" wrapText="1"/>
    </xf>
    <xf numFmtId="10" fontId="41" fillId="0" borderId="0" xfId="0" quotePrefix="1" applyNumberFormat="1" applyFont="1" applyFill="1" applyBorder="1" applyAlignment="1">
      <alignment horizontal="center" vertical="center" wrapText="1"/>
    </xf>
    <xf numFmtId="3" fontId="41" fillId="0" borderId="0" xfId="0" applyNumberFormat="1" applyFont="1" applyFill="1" applyBorder="1" applyAlignment="1">
      <alignment horizontal="center" vertical="center" wrapText="1"/>
    </xf>
    <xf numFmtId="0" fontId="41" fillId="0" borderId="0" xfId="0" quotePrefix="1" applyFont="1" applyFill="1" applyBorder="1" applyAlignment="1">
      <alignment horizontal="right" vertical="center" wrapText="1"/>
    </xf>
    <xf numFmtId="0" fontId="65" fillId="10" borderId="0" xfId="0" applyFont="1" applyFill="1" applyBorder="1" applyAlignment="1">
      <alignment horizontal="center" vertical="center" wrapText="1"/>
    </xf>
    <xf numFmtId="4" fontId="41"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 fillId="0" borderId="0" xfId="0"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7" fontId="41" fillId="0" borderId="0" xfId="0" quotePrefix="1" applyNumberFormat="1"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167" fontId="41" fillId="0" borderId="0" xfId="2" quotePrefix="1" applyNumberFormat="1" applyFont="1" applyFill="1" applyBorder="1" applyAlignment="1">
      <alignment horizontal="center" vertical="center" wrapText="1"/>
    </xf>
    <xf numFmtId="2" fontId="41" fillId="0" borderId="0" xfId="0" applyNumberFormat="1" applyFont="1" applyFill="1" applyBorder="1" applyAlignment="1">
      <alignment horizontal="center" vertical="center" wrapText="1"/>
    </xf>
    <xf numFmtId="0" fontId="66" fillId="0" borderId="0" xfId="0" applyFont="1" applyFill="1" applyBorder="1" applyAlignment="1">
      <alignment horizontal="center" vertical="center" wrapText="1"/>
    </xf>
    <xf numFmtId="9" fontId="41" fillId="0" borderId="0" xfId="2" quotePrefix="1" applyFont="1" applyFill="1" applyBorder="1" applyAlignment="1">
      <alignment horizontal="center" vertical="center" wrapText="1"/>
    </xf>
    <xf numFmtId="0" fontId="22" fillId="0" borderId="0" xfId="0" applyFont="1" applyFill="1" applyBorder="1" applyAlignment="1">
      <alignment horizontal="center" vertical="center" wrapText="1"/>
    </xf>
    <xf numFmtId="1" fontId="46" fillId="10" borderId="0" xfId="0" applyNumberFormat="1" applyFont="1" applyFill="1" applyBorder="1" applyAlignment="1">
      <alignment horizontal="center" vertical="center" wrapText="1"/>
    </xf>
    <xf numFmtId="9" fontId="0" fillId="0" borderId="0" xfId="2" quotePrefix="1" applyFont="1" applyFill="1" applyBorder="1" applyAlignment="1">
      <alignment horizontal="center" vertical="center" wrapText="1"/>
    </xf>
    <xf numFmtId="167" fontId="0" fillId="0" borderId="0" xfId="2" quotePrefix="1" applyNumberFormat="1" applyFont="1" applyFill="1" applyBorder="1" applyAlignment="1">
      <alignment horizontal="center" vertical="center" wrapText="1"/>
    </xf>
    <xf numFmtId="0" fontId="0" fillId="0" borderId="0" xfId="0" applyFont="1" applyFill="1" applyBorder="1" applyAlignment="1">
      <alignment horizontal="right" vertical="center" wrapText="1"/>
    </xf>
    <xf numFmtId="1" fontId="0" fillId="0" borderId="0" xfId="0" applyNumberFormat="1" applyFont="1" applyFill="1" applyBorder="1" applyAlignment="1">
      <alignment horizontal="center" vertical="center" wrapText="1"/>
    </xf>
    <xf numFmtId="0" fontId="0" fillId="0" borderId="0" xfId="0" applyFill="1" applyAlignment="1">
      <alignment horizontal="center"/>
    </xf>
    <xf numFmtId="0" fontId="43" fillId="0" borderId="0" xfId="0" applyFont="1" applyFill="1" applyBorder="1" applyAlignment="1">
      <alignment horizontal="center" vertical="center" wrapText="1"/>
    </xf>
    <xf numFmtId="9" fontId="41" fillId="0" borderId="0" xfId="2" applyFont="1" applyFill="1" applyBorder="1" applyAlignment="1">
      <alignment horizontal="center" vertical="center" wrapText="1"/>
    </xf>
    <xf numFmtId="0" fontId="50" fillId="0" borderId="0" xfId="7" applyFill="1" applyBorder="1" applyAlignment="1">
      <alignment horizontal="center" vertical="center" wrapText="1"/>
    </xf>
    <xf numFmtId="0" fontId="68" fillId="0" borderId="0" xfId="0" applyFont="1" applyFill="1" applyBorder="1" applyAlignment="1">
      <alignment horizontal="center" vertical="center" wrapText="1"/>
    </xf>
    <xf numFmtId="0" fontId="21" fillId="0" borderId="0" xfId="3" applyAlignment="1" applyProtection="1">
      <alignment horizontal="center"/>
    </xf>
    <xf numFmtId="0" fontId="0" fillId="0" borderId="0" xfId="0" applyFill="1"/>
    <xf numFmtId="0" fontId="21" fillId="0" borderId="0" xfId="3" applyAlignment="1" applyProtection="1">
      <alignment horizontal="center" vertical="center"/>
    </xf>
    <xf numFmtId="0" fontId="43" fillId="0" borderId="0" xfId="0" quotePrefix="1" applyFont="1" applyFill="1" applyBorder="1" applyAlignment="1">
      <alignment horizontal="center" vertical="center" wrapText="1"/>
    </xf>
    <xf numFmtId="0" fontId="41" fillId="0" borderId="0" xfId="0" applyFont="1" applyFill="1" applyBorder="1" applyAlignment="1">
      <alignment horizontal="right" vertical="center" wrapText="1"/>
    </xf>
    <xf numFmtId="0" fontId="52" fillId="0" borderId="0" xfId="0" applyFont="1" applyFill="1" applyBorder="1" applyAlignment="1">
      <alignment horizontal="center" vertical="center" wrapText="1"/>
    </xf>
    <xf numFmtId="167" fontId="52" fillId="0" borderId="0" xfId="2" applyNumberFormat="1" applyFont="1" applyFill="1" applyBorder="1" applyAlignment="1">
      <alignment horizontal="center" vertical="center" wrapText="1"/>
    </xf>
    <xf numFmtId="9" fontId="41" fillId="0" borderId="0" xfId="0" applyNumberFormat="1" applyFont="1" applyFill="1" applyBorder="1" applyAlignment="1">
      <alignment horizontal="center" vertical="center" wrapText="1"/>
    </xf>
    <xf numFmtId="10" fontId="66" fillId="0" borderId="0" xfId="0" applyNumberFormat="1" applyFont="1" applyFill="1" applyBorder="1" applyAlignment="1">
      <alignment horizontal="center" vertical="center" wrapText="1"/>
    </xf>
    <xf numFmtId="0" fontId="43" fillId="0" borderId="0" xfId="0" applyFont="1" applyFill="1" applyBorder="1" applyAlignment="1">
      <alignment horizontal="right" vertical="center" wrapText="1"/>
    </xf>
    <xf numFmtId="167" fontId="41" fillId="0" borderId="0" xfId="0" applyNumberFormat="1" applyFont="1" applyFill="1" applyBorder="1" applyAlignment="1">
      <alignment horizontal="center" vertical="center" wrapText="1"/>
    </xf>
    <xf numFmtId="167" fontId="0" fillId="0" borderId="0" xfId="0" applyNumberFormat="1" applyFont="1" applyFill="1" applyBorder="1" applyAlignment="1">
      <alignment horizontal="center" vertical="center" wrapText="1"/>
    </xf>
    <xf numFmtId="10" fontId="41" fillId="0" borderId="0" xfId="2" applyNumberFormat="1" applyFont="1" applyFill="1" applyBorder="1" applyAlignment="1">
      <alignment horizontal="center" vertical="center" wrapText="1"/>
    </xf>
    <xf numFmtId="0" fontId="46" fillId="11" borderId="0" xfId="0" applyFont="1" applyFill="1" applyBorder="1" applyAlignment="1">
      <alignment horizontal="center" vertical="center" wrapText="1"/>
    </xf>
    <xf numFmtId="0" fontId="69" fillId="11" borderId="0" xfId="0" quotePrefix="1" applyFont="1" applyFill="1" applyBorder="1" applyAlignment="1">
      <alignment horizontal="center" vertical="center" wrapText="1"/>
    </xf>
    <xf numFmtId="0" fontId="2" fillId="11" borderId="0" xfId="0" applyFont="1" applyFill="1" applyBorder="1" applyAlignment="1">
      <alignment horizontal="center" vertical="center" wrapText="1"/>
    </xf>
    <xf numFmtId="0" fontId="45" fillId="0" borderId="0" xfId="0" quotePrefix="1" applyFont="1" applyFill="1" applyBorder="1" applyAlignment="1">
      <alignment horizontal="center" vertical="center" wrapText="1"/>
    </xf>
    <xf numFmtId="10" fontId="41" fillId="0" borderId="0" xfId="0"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3" fillId="8" borderId="0" xfId="0" applyFont="1" applyFill="1" applyBorder="1" applyAlignment="1">
      <alignment horizontal="center" vertical="center" wrapText="1"/>
    </xf>
    <xf numFmtId="0" fontId="0" fillId="0" borderId="0" xfId="0" applyAlignment="1">
      <alignment horizontal="center"/>
    </xf>
    <xf numFmtId="0" fontId="46" fillId="0" borderId="0" xfId="0" quotePrefix="1" applyFont="1" applyFill="1" applyBorder="1" applyAlignment="1">
      <alignment horizontal="center" vertical="center" wrapText="1"/>
    </xf>
    <xf numFmtId="0" fontId="63" fillId="0" borderId="0" xfId="0" quotePrefix="1" applyFont="1" applyFill="1" applyBorder="1" applyAlignment="1">
      <alignment horizontal="center" vertical="center" wrapText="1"/>
    </xf>
    <xf numFmtId="0" fontId="41" fillId="12" borderId="0" xfId="0" quotePrefix="1" applyFont="1" applyFill="1" applyBorder="1" applyAlignment="1">
      <alignment horizontal="center" vertical="center" wrapText="1"/>
    </xf>
    <xf numFmtId="0" fontId="0" fillId="3" borderId="1" xfId="0" applyFill="1" applyBorder="1" applyAlignment="1">
      <alignment horizontal="right"/>
    </xf>
    <xf numFmtId="169" fontId="0" fillId="0" borderId="0" xfId="0" applyNumberFormat="1" applyBorder="1"/>
    <xf numFmtId="165" fontId="0" fillId="3" borderId="1" xfId="1" applyNumberFormat="1" applyFont="1" applyFill="1" applyBorder="1"/>
    <xf numFmtId="0" fontId="21" fillId="3" borderId="0" xfId="3" applyFill="1" applyAlignment="1" applyProtection="1"/>
    <xf numFmtId="0" fontId="46" fillId="0" borderId="0" xfId="0" applyFont="1" applyFill="1" applyBorder="1" applyAlignment="1">
      <alignment horizontal="center" vertical="center" wrapText="1"/>
    </xf>
    <xf numFmtId="0" fontId="70" fillId="0" borderId="0" xfId="0" applyFont="1" applyFill="1" applyBorder="1" applyAlignment="1">
      <alignment horizontal="left" vertical="center" wrapText="1"/>
    </xf>
    <xf numFmtId="0" fontId="72" fillId="13" borderId="0" xfId="0" applyFont="1" applyFill="1" applyBorder="1" applyAlignment="1">
      <alignment horizontal="left" vertical="center"/>
    </xf>
    <xf numFmtId="0" fontId="41" fillId="13" borderId="0" xfId="0" applyFont="1" applyFill="1" applyBorder="1" applyAlignment="1">
      <alignment horizontal="center" vertical="center" wrapText="1"/>
    </xf>
    <xf numFmtId="0" fontId="73" fillId="0" borderId="0" xfId="0" applyFont="1" applyFill="1" applyBorder="1" applyAlignment="1">
      <alignment horizontal="center" vertical="center" wrapText="1"/>
    </xf>
    <xf numFmtId="14" fontId="73" fillId="0" borderId="0" xfId="0" applyNumberFormat="1" applyFont="1" applyFill="1" applyBorder="1" applyAlignment="1">
      <alignment horizontal="center" vertical="center" wrapText="1"/>
    </xf>
    <xf numFmtId="0" fontId="74" fillId="0" borderId="0" xfId="0" applyFont="1" applyFill="1" applyBorder="1" applyAlignment="1">
      <alignment horizontal="center" vertical="center"/>
    </xf>
    <xf numFmtId="0" fontId="46" fillId="10" borderId="0" xfId="0" quotePrefix="1" applyFont="1" applyFill="1" applyBorder="1" applyAlignment="1">
      <alignment horizontal="center" vertical="center" wrapText="1"/>
    </xf>
    <xf numFmtId="0" fontId="43" fillId="0" borderId="0" xfId="0" quotePrefix="1" applyFont="1" applyFill="1" applyBorder="1" applyAlignment="1">
      <alignment horizontal="right" vertical="center" wrapText="1"/>
    </xf>
    <xf numFmtId="0" fontId="3" fillId="0" borderId="0" xfId="0" quotePrefix="1" applyFont="1" applyFill="1" applyBorder="1" applyAlignment="1">
      <alignment horizontal="right" vertical="center" wrapText="1"/>
    </xf>
    <xf numFmtId="3" fontId="43" fillId="0" borderId="0" xfId="0" quotePrefix="1" applyNumberFormat="1" applyFont="1" applyFill="1" applyBorder="1" applyAlignment="1">
      <alignment horizontal="right" vertical="center" wrapText="1"/>
    </xf>
    <xf numFmtId="0" fontId="74" fillId="0" borderId="0"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0" xfId="0" quotePrefix="1" applyFont="1" applyFill="1" applyBorder="1" applyAlignment="1" applyProtection="1">
      <alignment horizontal="center" vertical="center" wrapText="1"/>
    </xf>
    <xf numFmtId="0" fontId="62" fillId="8" borderId="0" xfId="0" applyFont="1" applyFill="1" applyBorder="1" applyAlignment="1">
      <alignment horizontal="center" wrapText="1"/>
    </xf>
    <xf numFmtId="3" fontId="43" fillId="0" borderId="0" xfId="0" quotePrefix="1" applyNumberFormat="1" applyFont="1" applyFill="1" applyBorder="1" applyAlignment="1">
      <alignment horizontal="center" vertical="center" wrapText="1"/>
    </xf>
    <xf numFmtId="9" fontId="0" fillId="0" borderId="0" xfId="2" applyFont="1" applyFill="1" applyBorder="1" applyAlignment="1">
      <alignment horizontal="center" vertical="center" wrapText="1"/>
    </xf>
    <xf numFmtId="167" fontId="0" fillId="0" borderId="0" xfId="2" applyNumberFormat="1" applyFont="1" applyFill="1" applyBorder="1" applyAlignment="1">
      <alignment horizontal="center" vertical="center" wrapText="1"/>
    </xf>
    <xf numFmtId="9" fontId="41" fillId="0" borderId="0" xfId="2" quotePrefix="1" applyNumberFormat="1" applyFont="1" applyFill="1" applyBorder="1" applyAlignment="1">
      <alignment horizontal="center" vertical="center" wrapText="1"/>
    </xf>
    <xf numFmtId="166" fontId="41" fillId="0" borderId="0" xfId="0" quotePrefix="1" applyNumberFormat="1" applyFont="1" applyFill="1" applyBorder="1" applyAlignment="1">
      <alignment horizontal="center" vertical="center" wrapText="1"/>
    </xf>
    <xf numFmtId="166" fontId="41" fillId="0" borderId="0" xfId="0" applyNumberFormat="1" applyFont="1" applyFill="1" applyBorder="1" applyAlignment="1">
      <alignment horizontal="center" vertical="center" wrapText="1"/>
    </xf>
    <xf numFmtId="0" fontId="54" fillId="8" borderId="0" xfId="7" applyFont="1" applyFill="1" applyBorder="1" applyAlignment="1">
      <alignment horizontal="center"/>
    </xf>
    <xf numFmtId="0" fontId="54" fillId="0" borderId="0" xfId="7" applyFont="1" applyAlignment="1"/>
    <xf numFmtId="0" fontId="67" fillId="0" borderId="0" xfId="0" applyFont="1" applyFill="1" applyBorder="1" applyAlignment="1">
      <alignment horizontal="left" vertical="center" wrapText="1"/>
    </xf>
    <xf numFmtId="168" fontId="23" fillId="4" borderId="0" xfId="6" applyNumberFormat="1" applyFont="1" applyFill="1" applyBorder="1" applyAlignment="1">
      <alignment horizontal="center"/>
    </xf>
    <xf numFmtId="0" fontId="48" fillId="3" borderId="0" xfId="0" applyFont="1" applyFill="1" applyBorder="1" applyAlignment="1">
      <alignment horizontal="left" wrapText="1"/>
    </xf>
    <xf numFmtId="0" fontId="14" fillId="3" borderId="0" xfId="0" applyFont="1" applyFill="1" applyBorder="1" applyAlignment="1">
      <alignment horizontal="center" vertical="center" wrapText="1"/>
    </xf>
    <xf numFmtId="0" fontId="0" fillId="3" borderId="0" xfId="0" applyFont="1" applyFill="1" applyBorder="1" applyAlignment="1">
      <alignment horizontal="center" vertical="center"/>
    </xf>
    <xf numFmtId="0" fontId="0" fillId="3" borderId="1" xfId="0" applyFont="1" applyFill="1" applyBorder="1" applyAlignment="1">
      <alignment horizontal="center" vertical="center"/>
    </xf>
    <xf numFmtId="0" fontId="15" fillId="3" borderId="0" xfId="0" applyFont="1" applyFill="1" applyBorder="1" applyAlignment="1">
      <alignment horizontal="center" vertical="center" wrapText="1"/>
    </xf>
    <xf numFmtId="0" fontId="14" fillId="3" borderId="0" xfId="0" applyFont="1" applyFill="1" applyBorder="1" applyAlignment="1">
      <alignment horizontal="left" vertical="center"/>
    </xf>
    <xf numFmtId="0" fontId="2" fillId="3" borderId="0" xfId="0" applyFont="1" applyFill="1" applyBorder="1" applyAlignment="1">
      <alignment vertical="center"/>
    </xf>
    <xf numFmtId="0" fontId="16" fillId="2" borderId="0" xfId="0" applyFont="1" applyFill="1" applyBorder="1" applyAlignment="1">
      <alignment horizontal="center" vertical="center" wrapText="1"/>
    </xf>
    <xf numFmtId="0" fontId="14" fillId="3" borderId="0" xfId="0" applyFont="1" applyFill="1" applyBorder="1" applyAlignment="1">
      <alignment horizontal="left" vertical="center" wrapText="1"/>
    </xf>
    <xf numFmtId="0" fontId="0" fillId="3" borderId="16" xfId="0" applyFill="1" applyBorder="1" applyAlignment="1">
      <alignment horizontal="center"/>
    </xf>
    <xf numFmtId="0" fontId="0" fillId="3" borderId="45" xfId="0" applyFill="1" applyBorder="1" applyAlignment="1">
      <alignment horizontal="center"/>
    </xf>
    <xf numFmtId="165" fontId="0" fillId="3" borderId="16" xfId="1" applyNumberFormat="1" applyFont="1" applyFill="1" applyBorder="1" applyAlignment="1">
      <alignment horizontal="center"/>
    </xf>
    <xf numFmtId="165" fontId="0" fillId="3" borderId="45" xfId="1" applyNumberFormat="1" applyFont="1" applyFill="1" applyBorder="1" applyAlignment="1">
      <alignment horizontal="center"/>
    </xf>
    <xf numFmtId="0" fontId="0" fillId="3" borderId="16" xfId="0" applyFill="1" applyBorder="1" applyAlignment="1">
      <alignment horizontal="left"/>
    </xf>
    <xf numFmtId="0" fontId="0" fillId="3" borderId="2" xfId="0" applyFill="1" applyBorder="1" applyAlignment="1">
      <alignment horizontal="left"/>
    </xf>
    <xf numFmtId="0" fontId="3" fillId="3" borderId="1" xfId="0" applyFont="1" applyFill="1" applyBorder="1" applyAlignment="1">
      <alignment horizontal="center"/>
    </xf>
    <xf numFmtId="0" fontId="43" fillId="3" borderId="1" xfId="0" applyFont="1" applyFill="1" applyBorder="1" applyAlignment="1">
      <alignment horizontal="center"/>
    </xf>
    <xf numFmtId="0" fontId="9" fillId="3" borderId="0" xfId="0" applyFont="1" applyFill="1" applyBorder="1" applyAlignment="1">
      <alignment horizontal="justify" vertical="center" wrapText="1"/>
    </xf>
    <xf numFmtId="0" fontId="9" fillId="3" borderId="0" xfId="0" applyFont="1" applyFill="1" applyBorder="1" applyAlignment="1">
      <alignment vertical="center" wrapText="1"/>
    </xf>
    <xf numFmtId="0" fontId="9" fillId="3" borderId="36" xfId="0" applyFont="1" applyFill="1" applyBorder="1" applyAlignment="1">
      <alignment horizontal="left" vertical="center" wrapText="1"/>
    </xf>
    <xf numFmtId="0" fontId="27" fillId="0" borderId="0" xfId="0" applyFont="1" applyBorder="1" applyAlignment="1">
      <alignment horizontal="left" wrapText="1"/>
    </xf>
    <xf numFmtId="0" fontId="27" fillId="0" borderId="0" xfId="0" applyFont="1" applyBorder="1" applyAlignment="1">
      <alignment horizontal="center" wrapText="1"/>
    </xf>
    <xf numFmtId="0" fontId="35"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0" fillId="0" borderId="26" xfId="0" applyBorder="1" applyAlignment="1">
      <alignment horizontal="center"/>
    </xf>
    <xf numFmtId="0" fontId="0" fillId="0" borderId="39" xfId="0" applyBorder="1" applyAlignment="1">
      <alignment horizontal="center"/>
    </xf>
    <xf numFmtId="0" fontId="0" fillId="0" borderId="27" xfId="0" applyBorder="1" applyAlignment="1">
      <alignment horizontal="center"/>
    </xf>
    <xf numFmtId="0" fontId="0" fillId="0" borderId="40" xfId="0" applyBorder="1" applyAlignment="1">
      <alignment horizontal="center"/>
    </xf>
    <xf numFmtId="0" fontId="0" fillId="0" borderId="6" xfId="0" applyBorder="1" applyAlignment="1">
      <alignment horizontal="center"/>
    </xf>
    <xf numFmtId="0" fontId="0" fillId="0" borderId="0" xfId="0" applyBorder="1" applyAlignment="1">
      <alignment horizontal="center"/>
    </xf>
    <xf numFmtId="0" fontId="0" fillId="0" borderId="9" xfId="0" applyBorder="1" applyAlignment="1">
      <alignment horizontal="center"/>
    </xf>
    <xf numFmtId="0" fontId="0" fillId="0" borderId="34" xfId="0" applyBorder="1" applyAlignment="1">
      <alignment horizontal="center"/>
    </xf>
    <xf numFmtId="0" fontId="0" fillId="0" borderId="25" xfId="0" applyBorder="1" applyAlignment="1">
      <alignment horizontal="center"/>
    </xf>
    <xf numFmtId="0" fontId="21" fillId="3" borderId="39" xfId="3" applyFill="1" applyBorder="1" applyAlignment="1" applyProtection="1">
      <alignment horizontal="left" vertical="center" wrapText="1"/>
    </xf>
    <xf numFmtId="0" fontId="21" fillId="3" borderId="27" xfId="3" applyFill="1" applyBorder="1" applyAlignment="1" applyProtection="1">
      <alignment horizontal="left" vertical="center" wrapText="1"/>
    </xf>
    <xf numFmtId="0" fontId="0" fillId="3" borderId="8" xfId="0" applyFill="1" applyBorder="1" applyAlignment="1">
      <alignment horizontal="left" vertical="top" wrapText="1"/>
    </xf>
    <xf numFmtId="0" fontId="0" fillId="3" borderId="0" xfId="0" applyFill="1" applyBorder="1" applyAlignment="1">
      <alignment horizontal="left" vertical="top" wrapText="1"/>
    </xf>
    <xf numFmtId="0" fontId="0" fillId="3" borderId="9" xfId="0" applyFill="1" applyBorder="1" applyAlignment="1">
      <alignment horizontal="left" vertical="top" wrapText="1"/>
    </xf>
    <xf numFmtId="0" fontId="40" fillId="5" borderId="16" xfId="0" applyFont="1" applyFill="1" applyBorder="1" applyAlignment="1">
      <alignment horizontal="left" vertical="center" wrapText="1"/>
    </xf>
    <xf numFmtId="0" fontId="40" fillId="5" borderId="17" xfId="0" applyFont="1" applyFill="1" applyBorder="1" applyAlignment="1">
      <alignment horizontal="left" vertical="center" wrapText="1"/>
    </xf>
    <xf numFmtId="0" fontId="40" fillId="5" borderId="14" xfId="0" applyFont="1" applyFill="1" applyBorder="1" applyAlignment="1">
      <alignment horizontal="left" vertical="center" wrapText="1"/>
    </xf>
    <xf numFmtId="0" fontId="40" fillId="5" borderId="15" xfId="0" applyFont="1" applyFill="1" applyBorder="1" applyAlignment="1">
      <alignment horizontal="left" vertical="center" wrapText="1"/>
    </xf>
    <xf numFmtId="0" fontId="39" fillId="6" borderId="26" xfId="0" applyFont="1" applyFill="1" applyBorder="1" applyAlignment="1">
      <alignment horizontal="left" vertical="center" wrapText="1"/>
    </xf>
    <xf numFmtId="0" fontId="39" fillId="6" borderId="27" xfId="0" applyFont="1" applyFill="1" applyBorder="1" applyAlignment="1">
      <alignment horizontal="left" vertical="center" wrapText="1"/>
    </xf>
    <xf numFmtId="0" fontId="40" fillId="5" borderId="19" xfId="0" applyFont="1" applyFill="1" applyBorder="1" applyAlignment="1">
      <alignment horizontal="left" vertical="center" wrapText="1"/>
    </xf>
    <xf numFmtId="0" fontId="40" fillId="5" borderId="20" xfId="0" applyFont="1" applyFill="1" applyBorder="1" applyAlignment="1">
      <alignment horizontal="left" vertical="center" wrapText="1"/>
    </xf>
    <xf numFmtId="0" fontId="39" fillId="6" borderId="5" xfId="0" applyFont="1" applyFill="1" applyBorder="1" applyAlignment="1">
      <alignment horizontal="left" vertical="center" wrapText="1"/>
    </xf>
    <xf numFmtId="0" fontId="39" fillId="6" borderId="6" xfId="0" applyFont="1" applyFill="1" applyBorder="1" applyAlignment="1">
      <alignment horizontal="left" vertical="center" wrapText="1"/>
    </xf>
    <xf numFmtId="0" fontId="39" fillId="6" borderId="8" xfId="0" applyFont="1" applyFill="1" applyBorder="1" applyAlignment="1">
      <alignment horizontal="left" vertical="center" wrapText="1"/>
    </xf>
    <xf numFmtId="0" fontId="39" fillId="6" borderId="9" xfId="0" applyFont="1" applyFill="1" applyBorder="1" applyAlignment="1">
      <alignment horizontal="left" vertical="center" wrapText="1"/>
    </xf>
    <xf numFmtId="0" fontId="40" fillId="5" borderId="29" xfId="0" applyFont="1" applyFill="1" applyBorder="1" applyAlignment="1">
      <alignment horizontal="left" vertical="center" wrapText="1"/>
    </xf>
    <xf numFmtId="0" fontId="40" fillId="5" borderId="27" xfId="0" applyFont="1" applyFill="1" applyBorder="1" applyAlignment="1">
      <alignment horizontal="left" vertical="center" wrapText="1"/>
    </xf>
    <xf numFmtId="0" fontId="40" fillId="5" borderId="21" xfId="0" applyFont="1" applyFill="1" applyBorder="1" applyAlignment="1">
      <alignment horizontal="left" vertical="center" wrapText="1"/>
    </xf>
    <xf numFmtId="0" fontId="40" fillId="5" borderId="22" xfId="0" applyFont="1" applyFill="1" applyBorder="1" applyAlignment="1">
      <alignment horizontal="left" vertical="center" wrapText="1"/>
    </xf>
    <xf numFmtId="0" fontId="40" fillId="5" borderId="31" xfId="0" applyFont="1" applyFill="1" applyBorder="1" applyAlignment="1">
      <alignment horizontal="left" vertical="center" wrapText="1"/>
    </xf>
    <xf numFmtId="0" fontId="40" fillId="5" borderId="32" xfId="0" applyFont="1" applyFill="1" applyBorder="1" applyAlignment="1">
      <alignment horizontal="left" vertical="center" wrapText="1"/>
    </xf>
    <xf numFmtId="0" fontId="39" fillId="6" borderId="24" xfId="0" applyFont="1" applyFill="1" applyBorder="1" applyAlignment="1">
      <alignment horizontal="left" vertical="center" wrapText="1"/>
    </xf>
    <xf numFmtId="0" fontId="39" fillId="6" borderId="25" xfId="0" applyFont="1" applyFill="1" applyBorder="1" applyAlignment="1">
      <alignment horizontal="left" vertical="center" wrapText="1"/>
    </xf>
    <xf numFmtId="0" fontId="40" fillId="7" borderId="14" xfId="0" applyFont="1" applyFill="1" applyBorder="1" applyAlignment="1">
      <alignment horizontal="left" vertical="top"/>
    </xf>
    <xf numFmtId="0" fontId="40" fillId="7" borderId="15" xfId="0" applyFont="1" applyFill="1" applyBorder="1" applyAlignment="1">
      <alignment horizontal="left" vertical="top"/>
    </xf>
    <xf numFmtId="0" fontId="40" fillId="7" borderId="14" xfId="0" applyFont="1" applyFill="1" applyBorder="1" applyAlignment="1">
      <alignment horizontal="left" vertical="top" wrapText="1"/>
    </xf>
    <xf numFmtId="0" fontId="40" fillId="7" borderId="15" xfId="0" applyFont="1" applyFill="1" applyBorder="1" applyAlignment="1">
      <alignment horizontal="left" vertical="top" wrapText="1"/>
    </xf>
    <xf numFmtId="0" fontId="40" fillId="7" borderId="19" xfId="0" applyFont="1" applyFill="1" applyBorder="1" applyAlignment="1">
      <alignment horizontal="left" vertical="top" wrapText="1"/>
    </xf>
    <xf numFmtId="0" fontId="40" fillId="7" borderId="20" xfId="0" applyFont="1" applyFill="1" applyBorder="1" applyAlignment="1">
      <alignment horizontal="left" vertical="top" wrapText="1"/>
    </xf>
    <xf numFmtId="0" fontId="39" fillId="6" borderId="5" xfId="0" applyFont="1" applyFill="1" applyBorder="1" applyAlignment="1">
      <alignment horizontal="left" vertical="top" wrapText="1"/>
    </xf>
    <xf numFmtId="0" fontId="39" fillId="6" borderId="6" xfId="0" applyFont="1" applyFill="1" applyBorder="1" applyAlignment="1">
      <alignment horizontal="left" vertical="top" wrapText="1"/>
    </xf>
    <xf numFmtId="0" fontId="39" fillId="6" borderId="8" xfId="0" applyFont="1" applyFill="1" applyBorder="1" applyAlignment="1">
      <alignment horizontal="left" vertical="top" wrapText="1"/>
    </xf>
    <xf numFmtId="0" fontId="39" fillId="6" borderId="9" xfId="0" applyFont="1" applyFill="1" applyBorder="1" applyAlignment="1">
      <alignment horizontal="left" vertical="top" wrapText="1"/>
    </xf>
    <xf numFmtId="0" fontId="40" fillId="7" borderId="11" xfId="0" applyFont="1" applyFill="1" applyBorder="1" applyAlignment="1">
      <alignment horizontal="left" vertical="top" wrapText="1"/>
    </xf>
    <xf numFmtId="0" fontId="40" fillId="7" borderId="12" xfId="0" applyFont="1" applyFill="1" applyBorder="1" applyAlignment="1">
      <alignment horizontal="left" vertical="top" wrapText="1"/>
    </xf>
    <xf numFmtId="0" fontId="40" fillId="7" borderId="16" xfId="0" applyFont="1" applyFill="1" applyBorder="1" applyAlignment="1">
      <alignment horizontal="left" vertical="top" wrapText="1"/>
    </xf>
    <xf numFmtId="0" fontId="40" fillId="7" borderId="17" xfId="0" applyFont="1" applyFill="1" applyBorder="1" applyAlignment="1">
      <alignment horizontal="left" vertical="top" wrapText="1"/>
    </xf>
    <xf numFmtId="0" fontId="40" fillId="7" borderId="19" xfId="0" applyFont="1" applyFill="1" applyBorder="1" applyAlignment="1">
      <alignment horizontal="left" vertical="top"/>
    </xf>
    <xf numFmtId="0" fontId="40" fillId="7" borderId="20" xfId="0" applyFont="1" applyFill="1" applyBorder="1" applyAlignment="1">
      <alignment horizontal="left" vertical="top"/>
    </xf>
    <xf numFmtId="0" fontId="40" fillId="7" borderId="16" xfId="0" applyFont="1" applyFill="1" applyBorder="1" applyAlignment="1">
      <alignment horizontal="left" vertical="top"/>
    </xf>
    <xf numFmtId="0" fontId="40" fillId="7" borderId="17" xfId="0" applyFont="1" applyFill="1" applyBorder="1" applyAlignment="1">
      <alignment horizontal="left" vertical="top"/>
    </xf>
    <xf numFmtId="0" fontId="40" fillId="7" borderId="11" xfId="0" applyFont="1" applyFill="1" applyBorder="1" applyAlignment="1">
      <alignment horizontal="left" vertical="top"/>
    </xf>
    <xf numFmtId="0" fontId="40" fillId="7" borderId="12" xfId="0" applyFont="1" applyFill="1" applyBorder="1" applyAlignment="1">
      <alignment horizontal="left" vertical="top"/>
    </xf>
    <xf numFmtId="0" fontId="75" fillId="9" borderId="0" xfId="3" applyFont="1" applyFill="1" applyBorder="1" applyAlignment="1" applyProtection="1">
      <alignment horizontal="center"/>
    </xf>
    <xf numFmtId="0" fontId="75" fillId="0" borderId="0" xfId="3" applyFont="1" applyAlignment="1" applyProtection="1"/>
  </cellXfs>
  <cellStyles count="14">
    <cellStyle name="Comma 2" xfId="8"/>
    <cellStyle name="Hyperlink 2" xfId="9"/>
    <cellStyle name="Komma" xfId="1" builtinId="3"/>
    <cellStyle name="Link" xfId="3" builtinId="8"/>
    <cellStyle name="Link 2" xfId="7"/>
    <cellStyle name="Normal" xfId="0" builtinId="0"/>
    <cellStyle name="Normal 2" xfId="4"/>
    <cellStyle name="Normal 3" xfId="10"/>
    <cellStyle name="Normal 4" xfId="11"/>
    <cellStyle name="Normal 5" xfId="12"/>
    <cellStyle name="Normal 7" xfId="5"/>
    <cellStyle name="Normal_porteføljerapport skabelon v4.3 - q1-2010 26apr2010" xfId="6"/>
    <cellStyle name="Procent" xfId="2" builtinId="5"/>
    <cellStyle name="Standard 3"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20</xdr:row>
      <xdr:rowOff>38101</xdr:rowOff>
    </xdr:to>
    <xdr:pic>
      <xdr:nvPicPr>
        <xdr:cNvPr id="2" name="Picture 2"/>
        <xdr:cNvPicPr>
          <a:picLocks noChangeAspect="1"/>
        </xdr:cNvPicPr>
      </xdr:nvPicPr>
      <xdr:blipFill>
        <a:blip xmlns:r="http://schemas.openxmlformats.org/officeDocument/2006/relationships" r:embed="rId1"/>
        <a:stretch>
          <a:fillRect/>
        </a:stretch>
      </xdr:blipFill>
      <xdr:spPr>
        <a:xfrm>
          <a:off x="2101215" y="3034666"/>
          <a:ext cx="4534118" cy="15468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123265</xdr:rowOff>
    </xdr:from>
    <xdr:to>
      <xdr:col>12</xdr:col>
      <xdr:colOff>86589</xdr:colOff>
      <xdr:row>3</xdr:row>
      <xdr:rowOff>40404</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5"/>
          <a:ext cx="12001498"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10</xdr:col>
      <xdr:colOff>851648</xdr:colOff>
      <xdr:row>3</xdr:row>
      <xdr:rowOff>67235</xdr:rowOff>
    </xdr:from>
    <xdr:to>
      <xdr:col>11</xdr:col>
      <xdr:colOff>588873</xdr:colOff>
      <xdr:row>4</xdr:row>
      <xdr:rowOff>48186</xdr:rowOff>
    </xdr:to>
    <xdr:grpSp>
      <xdr:nvGrpSpPr>
        <xdr:cNvPr id="33" name="Group 2"/>
        <xdr:cNvGrpSpPr>
          <a:grpSpLocks/>
        </xdr:cNvGrpSpPr>
      </xdr:nvGrpSpPr>
      <xdr:grpSpPr bwMode="auto">
        <a:xfrm>
          <a:off x="11205323" y="638735"/>
          <a:ext cx="589432" cy="171451"/>
          <a:chOff x="4768" y="3645"/>
          <a:chExt cx="967" cy="172"/>
        </a:xfrm>
      </xdr:grpSpPr>
      <xdr:sp macro="" textlink="">
        <xdr:nvSpPr>
          <xdr:cNvPr id="3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158750</xdr:rowOff>
    </xdr:from>
    <xdr:to>
      <xdr:col>3</xdr:col>
      <xdr:colOff>63500</xdr:colOff>
      <xdr:row>3</xdr:row>
      <xdr:rowOff>75889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89230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3966882</xdr:colOff>
      <xdr:row>4</xdr:row>
      <xdr:rowOff>0</xdr:rowOff>
    </xdr:from>
    <xdr:to>
      <xdr:col>2</xdr:col>
      <xdr:colOff>4785475</xdr:colOff>
      <xdr:row>4</xdr:row>
      <xdr:rowOff>171451</xdr:rowOff>
    </xdr:to>
    <xdr:grpSp>
      <xdr:nvGrpSpPr>
        <xdr:cNvPr id="3" name="Group 2"/>
        <xdr:cNvGrpSpPr>
          <a:grpSpLocks/>
        </xdr:cNvGrpSpPr>
      </xdr:nvGrpSpPr>
      <xdr:grpSpPr bwMode="auto">
        <a:xfrm>
          <a:off x="12920382" y="762000"/>
          <a:ext cx="818593"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158751</xdr:rowOff>
    </xdr:from>
    <xdr:to>
      <xdr:col>15</xdr:col>
      <xdr:colOff>89647</xdr:colOff>
      <xdr:row>3</xdr:row>
      <xdr:rowOff>71517</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1"/>
          <a:ext cx="9233647" cy="48426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3</xdr:col>
      <xdr:colOff>4482</xdr:colOff>
      <xdr:row>4</xdr:row>
      <xdr:rowOff>0</xdr:rowOff>
    </xdr:from>
    <xdr:to>
      <xdr:col>3</xdr:col>
      <xdr:colOff>4482</xdr:colOff>
      <xdr:row>4</xdr:row>
      <xdr:rowOff>171451</xdr:rowOff>
    </xdr:to>
    <xdr:grpSp>
      <xdr:nvGrpSpPr>
        <xdr:cNvPr id="3" name="Group 2"/>
        <xdr:cNvGrpSpPr>
          <a:grpSpLocks/>
        </xdr:cNvGrpSpPr>
      </xdr:nvGrpSpPr>
      <xdr:grpSpPr bwMode="auto">
        <a:xfrm>
          <a:off x="4038600" y="762000"/>
          <a:ext cx="0"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13</xdr:col>
      <xdr:colOff>336177</xdr:colOff>
      <xdr:row>3</xdr:row>
      <xdr:rowOff>145676</xdr:rowOff>
    </xdr:from>
    <xdr:to>
      <xdr:col>14</xdr:col>
      <xdr:colOff>549652</xdr:colOff>
      <xdr:row>4</xdr:row>
      <xdr:rowOff>126627</xdr:rowOff>
    </xdr:to>
    <xdr:grpSp>
      <xdr:nvGrpSpPr>
        <xdr:cNvPr id="32" name="Group 2"/>
        <xdr:cNvGrpSpPr>
          <a:grpSpLocks/>
        </xdr:cNvGrpSpPr>
      </xdr:nvGrpSpPr>
      <xdr:grpSpPr bwMode="auto">
        <a:xfrm>
          <a:off x="10421471" y="717176"/>
          <a:ext cx="818593" cy="171451"/>
          <a:chOff x="4768" y="3645"/>
          <a:chExt cx="967" cy="172"/>
        </a:xfrm>
      </xdr:grpSpPr>
      <xdr:sp macro="" textlink="">
        <xdr:nvSpPr>
          <xdr:cNvPr id="33"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4"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6"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8"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0"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2"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31750</xdr:rowOff>
    </xdr:from>
    <xdr:to>
      <xdr:col>3</xdr:col>
      <xdr:colOff>47626</xdr:colOff>
      <xdr:row>3</xdr:row>
      <xdr:rowOff>139389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22250"/>
          <a:ext cx="187642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4299857</xdr:colOff>
      <xdr:row>4</xdr:row>
      <xdr:rowOff>0</xdr:rowOff>
    </xdr:from>
    <xdr:to>
      <xdr:col>2</xdr:col>
      <xdr:colOff>5108925</xdr:colOff>
      <xdr:row>4</xdr:row>
      <xdr:rowOff>171451</xdr:rowOff>
    </xdr:to>
    <xdr:grpSp>
      <xdr:nvGrpSpPr>
        <xdr:cNvPr id="3" name="Group 2"/>
        <xdr:cNvGrpSpPr>
          <a:grpSpLocks/>
        </xdr:cNvGrpSpPr>
      </xdr:nvGrpSpPr>
      <xdr:grpSpPr bwMode="auto">
        <a:xfrm>
          <a:off x="13389428" y="762000"/>
          <a:ext cx="809068"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123265</xdr:rowOff>
    </xdr:from>
    <xdr:to>
      <xdr:col>5</xdr:col>
      <xdr:colOff>56030</xdr:colOff>
      <xdr:row>3</xdr:row>
      <xdr:rowOff>40404</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5"/>
          <a:ext cx="1154318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4</xdr:col>
      <xdr:colOff>0</xdr:colOff>
      <xdr:row>3</xdr:row>
      <xdr:rowOff>89647</xdr:rowOff>
    </xdr:from>
    <xdr:to>
      <xdr:col>4</xdr:col>
      <xdr:colOff>818593</xdr:colOff>
      <xdr:row>4</xdr:row>
      <xdr:rowOff>70598</xdr:rowOff>
    </xdr:to>
    <xdr:grpSp>
      <xdr:nvGrpSpPr>
        <xdr:cNvPr id="3" name="Group 2"/>
        <xdr:cNvGrpSpPr>
          <a:grpSpLocks/>
        </xdr:cNvGrpSpPr>
      </xdr:nvGrpSpPr>
      <xdr:grpSpPr bwMode="auto">
        <a:xfrm>
          <a:off x="10522324" y="661147"/>
          <a:ext cx="818593"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37</xdr:row>
      <xdr:rowOff>0</xdr:rowOff>
    </xdr:to>
    <xdr:pic>
      <xdr:nvPicPr>
        <xdr:cNvPr id="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172575" cy="129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1028699</xdr:colOff>
      <xdr:row>5</xdr:row>
      <xdr:rowOff>1152525</xdr:rowOff>
    </xdr:from>
    <xdr:to>
      <xdr:col>2</xdr:col>
      <xdr:colOff>6067425</xdr:colOff>
      <xdr:row>5</xdr:row>
      <xdr:rowOff>1409700</xdr:rowOff>
    </xdr:to>
    <xdr:sp macro="" textlink="">
      <xdr:nvSpPr>
        <xdr:cNvPr id="3" name="TextBox 33"/>
        <xdr:cNvSpPr txBox="1"/>
      </xdr:nvSpPr>
      <xdr:spPr>
        <a:xfrm>
          <a:off x="1257299" y="4238625"/>
          <a:ext cx="6286501"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latin typeface="Arial" pitchFamily="34" charset="0"/>
              <a:cs typeface="Arial" pitchFamily="34" charset="0"/>
            </a:rPr>
            <a:t>Published 09 May 2018  </a:t>
          </a:r>
          <a:r>
            <a:rPr lang="da-DK" sz="1100" b="1">
              <a:latin typeface="Arial"/>
              <a:cs typeface="Arial"/>
            </a:rPr>
            <a:t>●</a:t>
          </a:r>
          <a:r>
            <a:rPr lang="da-DK" sz="1600" b="1">
              <a:latin typeface="Arial"/>
              <a:cs typeface="Arial"/>
            </a:rPr>
            <a:t>  Data per 31 March 2018</a:t>
          </a:r>
          <a:endParaRPr lang="da-DK" sz="1600" b="1">
            <a:latin typeface="Arial" pitchFamily="34" charset="0"/>
            <a:cs typeface="Arial" pitchFamily="34" charset="0"/>
          </a:endParaRPr>
        </a:p>
      </xdr:txBody>
    </xdr:sp>
    <xdr:clientData/>
  </xdr:twoCellAnchor>
  <xdr:twoCellAnchor>
    <xdr:from>
      <xdr:col>2</xdr:col>
      <xdr:colOff>161925</xdr:colOff>
      <xdr:row>4</xdr:row>
      <xdr:rowOff>1781176</xdr:rowOff>
    </xdr:from>
    <xdr:to>
      <xdr:col>2</xdr:col>
      <xdr:colOff>5524500</xdr:colOff>
      <xdr:row>5</xdr:row>
      <xdr:rowOff>971551</xdr:rowOff>
    </xdr:to>
    <xdr:sp macro="" textlink="">
      <xdr:nvSpPr>
        <xdr:cNvPr id="4" name="TextBox 33"/>
        <xdr:cNvSpPr txBox="1"/>
      </xdr:nvSpPr>
      <xdr:spPr>
        <a:xfrm>
          <a:off x="1638300" y="2438401"/>
          <a:ext cx="5362575" cy="1619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Label Template</a:t>
          </a:r>
        </a:p>
        <a:p>
          <a:pPr algn="ctr"/>
          <a:r>
            <a:rPr lang="da-DK" sz="2400" b="1">
              <a:latin typeface="Arial" pitchFamily="34" charset="0"/>
              <a:cs typeface="Arial" pitchFamily="34" charset="0"/>
            </a:rPr>
            <a:t>Capital Centre General, Q1 2018</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44823</xdr:colOff>
      <xdr:row>3</xdr:row>
      <xdr:rowOff>92001</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242176" cy="562648"/>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6</xdr:col>
      <xdr:colOff>448237</xdr:colOff>
      <xdr:row>3</xdr:row>
      <xdr:rowOff>78442</xdr:rowOff>
    </xdr:from>
    <xdr:to>
      <xdr:col>7</xdr:col>
      <xdr:colOff>280152</xdr:colOff>
      <xdr:row>4</xdr:row>
      <xdr:rowOff>48187</xdr:rowOff>
    </xdr:to>
    <xdr:grpSp>
      <xdr:nvGrpSpPr>
        <xdr:cNvPr id="64" name="Group 2"/>
        <xdr:cNvGrpSpPr>
          <a:grpSpLocks/>
        </xdr:cNvGrpSpPr>
      </xdr:nvGrpSpPr>
      <xdr:grpSpPr bwMode="auto">
        <a:xfrm>
          <a:off x="9177619" y="549089"/>
          <a:ext cx="885268" cy="171451"/>
          <a:chOff x="4768" y="3645"/>
          <a:chExt cx="967" cy="172"/>
        </a:xfrm>
      </xdr:grpSpPr>
      <xdr:sp macro="" textlink="">
        <xdr:nvSpPr>
          <xdr:cNvPr id="6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168089</xdr:colOff>
      <xdr:row>45</xdr:row>
      <xdr:rowOff>123265</xdr:rowOff>
    </xdr:from>
    <xdr:to>
      <xdr:col>7</xdr:col>
      <xdr:colOff>381000</xdr:colOff>
      <xdr:row>64</xdr:row>
      <xdr:rowOff>112060</xdr:rowOff>
    </xdr:to>
    <xdr:sp macro="" textlink="">
      <xdr:nvSpPr>
        <xdr:cNvPr id="32" name="Tekstboks 31"/>
        <xdr:cNvSpPr txBox="1"/>
      </xdr:nvSpPr>
      <xdr:spPr>
        <a:xfrm>
          <a:off x="168089" y="8572500"/>
          <a:ext cx="9995646" cy="3608295"/>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a:p>
          <a:pPr lvl="0"/>
          <a:r>
            <a:rPr lang="en-GB" sz="1100" b="1" u="sng">
              <a:solidFill>
                <a:schemeClr val="dk1"/>
              </a:solidFill>
              <a:latin typeface="Arial" pitchFamily="34" charset="0"/>
              <a:ea typeface="+mn-ea"/>
              <a:cs typeface="Arial" pitchFamily="34" charset="0"/>
            </a:rPr>
            <a:t>Voluntary tables</a:t>
          </a:r>
        </a:p>
        <a:p>
          <a:pPr lvl="0"/>
          <a:r>
            <a:rPr lang="en-GB" sz="1100">
              <a:solidFill>
                <a:schemeClr val="dk1"/>
              </a:solidFill>
              <a:latin typeface="Arial" pitchFamily="34" charset="0"/>
              <a:ea typeface="+mn-ea"/>
              <a:cs typeface="Arial" pitchFamily="34" charset="0"/>
            </a:rPr>
            <a:t>The issuer can insert voluntary tables that </a:t>
          </a:r>
          <a:r>
            <a:rPr lang="en-GB" sz="1100" baseline="0">
              <a:solidFill>
                <a:schemeClr val="dk1"/>
              </a:solidFill>
              <a:latin typeface="Arial" pitchFamily="34" charset="0"/>
              <a:ea typeface="+mn-ea"/>
              <a:cs typeface="Arial" pitchFamily="34" charset="0"/>
            </a:rPr>
            <a:t>contain information in addition to what is contained in the Danish ECBC label tamplate.  It shall be possible to distinquish mandatory an voluntory tables. </a:t>
          </a:r>
        </a:p>
        <a:p>
          <a:pPr lvl="0"/>
          <a:r>
            <a:rPr lang="en-GB" sz="1100">
              <a:solidFill>
                <a:schemeClr val="dk1"/>
              </a:solidFill>
              <a:latin typeface="Arial" pitchFamily="34" charset="0"/>
              <a:ea typeface="+mn-ea"/>
              <a:cs typeface="Arial" pitchFamily="34" charset="0"/>
            </a:rPr>
            <a:t>The voluntary tables must be named V1....Vn, where n is the number af  voluntary tables. Voluntary tables must be  maked with a colur different from the colour used forrthe mandatory talbles in the Danish ECBC label tamplate.</a:t>
          </a:r>
          <a:endParaRPr lang="da-DK" sz="1100">
            <a:latin typeface="Arial" pitchFamily="34" charset="0"/>
            <a:cs typeface="Arial"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11205</xdr:rowOff>
    </xdr:from>
    <xdr:to>
      <xdr:col>5</xdr:col>
      <xdr:colOff>31750</xdr:colOff>
      <xdr:row>3</xdr:row>
      <xdr:rowOff>21250</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11205"/>
          <a:ext cx="8778875" cy="48629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4</xdr:col>
      <xdr:colOff>78442</xdr:colOff>
      <xdr:row>3</xdr:row>
      <xdr:rowOff>112060</xdr:rowOff>
    </xdr:from>
    <xdr:to>
      <xdr:col>4</xdr:col>
      <xdr:colOff>963710</xdr:colOff>
      <xdr:row>3</xdr:row>
      <xdr:rowOff>283511</xdr:rowOff>
    </xdr:to>
    <xdr:grpSp>
      <xdr:nvGrpSpPr>
        <xdr:cNvPr id="4" name="Group 2"/>
        <xdr:cNvGrpSpPr>
          <a:grpSpLocks/>
        </xdr:cNvGrpSpPr>
      </xdr:nvGrpSpPr>
      <xdr:grpSpPr bwMode="auto">
        <a:xfrm>
          <a:off x="7799295" y="582707"/>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28948</xdr:rowOff>
    </xdr:from>
    <xdr:to>
      <xdr:col>11</xdr:col>
      <xdr:colOff>89647</xdr:colOff>
      <xdr:row>3</xdr:row>
      <xdr:rowOff>50307</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28948"/>
          <a:ext cx="11071412" cy="55924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9</xdr:col>
      <xdr:colOff>235323</xdr:colOff>
      <xdr:row>3</xdr:row>
      <xdr:rowOff>78441</xdr:rowOff>
    </xdr:from>
    <xdr:to>
      <xdr:col>10</xdr:col>
      <xdr:colOff>403415</xdr:colOff>
      <xdr:row>3</xdr:row>
      <xdr:rowOff>249892</xdr:rowOff>
    </xdr:to>
    <xdr:grpSp>
      <xdr:nvGrpSpPr>
        <xdr:cNvPr id="4" name="Group 2"/>
        <xdr:cNvGrpSpPr>
          <a:grpSpLocks/>
        </xdr:cNvGrpSpPr>
      </xdr:nvGrpSpPr>
      <xdr:grpSpPr bwMode="auto">
        <a:xfrm>
          <a:off x="9782735" y="616323"/>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155014</xdr:rowOff>
    </xdr:from>
    <xdr:to>
      <xdr:col>12</xdr:col>
      <xdr:colOff>111125</xdr:colOff>
      <xdr:row>3</xdr:row>
      <xdr:rowOff>72153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5014"/>
          <a:ext cx="1214437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11</xdr:col>
      <xdr:colOff>56029</xdr:colOff>
      <xdr:row>3</xdr:row>
      <xdr:rowOff>134470</xdr:rowOff>
    </xdr:from>
    <xdr:to>
      <xdr:col>11</xdr:col>
      <xdr:colOff>941297</xdr:colOff>
      <xdr:row>4</xdr:row>
      <xdr:rowOff>81803</xdr:rowOff>
    </xdr:to>
    <xdr:grpSp>
      <xdr:nvGrpSpPr>
        <xdr:cNvPr id="4" name="Group 2"/>
        <xdr:cNvGrpSpPr>
          <a:grpSpLocks/>
        </xdr:cNvGrpSpPr>
      </xdr:nvGrpSpPr>
      <xdr:grpSpPr bwMode="auto">
        <a:xfrm>
          <a:off x="11105029" y="705970"/>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107390</xdr:rowOff>
    </xdr:from>
    <xdr:to>
      <xdr:col>13</xdr:col>
      <xdr:colOff>539750</xdr:colOff>
      <xdr:row>3</xdr:row>
      <xdr:rowOff>24529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07390"/>
          <a:ext cx="12096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10</xdr:col>
      <xdr:colOff>979714</xdr:colOff>
      <xdr:row>3</xdr:row>
      <xdr:rowOff>122464</xdr:rowOff>
    </xdr:from>
    <xdr:to>
      <xdr:col>12</xdr:col>
      <xdr:colOff>585911</xdr:colOff>
      <xdr:row>4</xdr:row>
      <xdr:rowOff>103415</xdr:rowOff>
    </xdr:to>
    <xdr:grpSp>
      <xdr:nvGrpSpPr>
        <xdr:cNvPr id="4" name="Group 2"/>
        <xdr:cNvGrpSpPr>
          <a:grpSpLocks/>
        </xdr:cNvGrpSpPr>
      </xdr:nvGrpSpPr>
      <xdr:grpSpPr bwMode="auto">
        <a:xfrm>
          <a:off x="10697935" y="693964"/>
          <a:ext cx="760083"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123264</xdr:rowOff>
    </xdr:from>
    <xdr:to>
      <xdr:col>8</xdr:col>
      <xdr:colOff>79375</xdr:colOff>
      <xdr:row>3</xdr:row>
      <xdr:rowOff>40403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4"/>
          <a:ext cx="14763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7</xdr:col>
      <xdr:colOff>683560</xdr:colOff>
      <xdr:row>3</xdr:row>
      <xdr:rowOff>56029</xdr:rowOff>
    </xdr:from>
    <xdr:to>
      <xdr:col>7</xdr:col>
      <xdr:colOff>1568828</xdr:colOff>
      <xdr:row>4</xdr:row>
      <xdr:rowOff>36980</xdr:rowOff>
    </xdr:to>
    <xdr:grpSp>
      <xdr:nvGrpSpPr>
        <xdr:cNvPr id="4" name="Group 2"/>
        <xdr:cNvGrpSpPr>
          <a:grpSpLocks/>
        </xdr:cNvGrpSpPr>
      </xdr:nvGrpSpPr>
      <xdr:grpSpPr bwMode="auto">
        <a:xfrm>
          <a:off x="13659972" y="627529"/>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51360</xdr:colOff>
      <xdr:row>3</xdr:row>
      <xdr:rowOff>103655</xdr:rowOff>
    </xdr:from>
    <xdr:to>
      <xdr:col>11</xdr:col>
      <xdr:colOff>936628</xdr:colOff>
      <xdr:row>4</xdr:row>
      <xdr:rowOff>84606</xdr:rowOff>
    </xdr:to>
    <xdr:grpSp>
      <xdr:nvGrpSpPr>
        <xdr:cNvPr id="4" name="Group 2"/>
        <xdr:cNvGrpSpPr>
          <a:grpSpLocks/>
        </xdr:cNvGrpSpPr>
      </xdr:nvGrpSpPr>
      <xdr:grpSpPr bwMode="auto">
        <a:xfrm>
          <a:off x="11391713" y="675155"/>
          <a:ext cx="723343"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0</xdr:col>
      <xdr:colOff>0</xdr:colOff>
      <xdr:row>0</xdr:row>
      <xdr:rowOff>158750</xdr:rowOff>
    </xdr:from>
    <xdr:to>
      <xdr:col>12</xdr:col>
      <xdr:colOff>112058</xdr:colOff>
      <xdr:row>3</xdr:row>
      <xdr:rowOff>75889</xdr:rowOff>
    </xdr:to>
    <xdr:pic>
      <xdr:nvPicPr>
        <xdr:cNvPr id="3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222561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fd830/Rating%20&amp;%20IR/ECBC%20Label/Templates/ECBC_Label_Template_Kap_I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A. HTT General"/>
      <sheetName val="B1. HTT Mortgage Assets"/>
      <sheetName val="B2. HTT Public Sector Assets"/>
      <sheetName val="B3. HTT Shipping Assets"/>
      <sheetName val="C. HTT Harmonised Glossary"/>
      <sheetName val="E. Optional ECB-ECAIs data"/>
      <sheetName val="Tabel A - General Issuer Detail"/>
      <sheetName val="G1-G4 - Cover pool inform."/>
      <sheetName val="Table 1-3 - Lending"/>
      <sheetName val="Table 4 - LTV"/>
      <sheetName val="Table 5 - Region"/>
      <sheetName val="Table 6-8 - Lending by loan"/>
      <sheetName val="Table 9-13 - Lending"/>
      <sheetName val="Table V1 - Reg. requirement"/>
    </sheetNames>
    <sheetDataSet>
      <sheetData sheetId="0">
        <row r="9">
          <cell r="F9" t="str">
            <v>Reporting Date: 09/05/2018</v>
          </cell>
        </row>
        <row r="10">
          <cell r="F10" t="str">
            <v>Cut-off Date: 31/03/2018</v>
          </cell>
        </row>
      </sheetData>
      <sheetData sheetId="1">
        <row r="17">
          <cell r="C17">
            <v>43190</v>
          </cell>
        </row>
        <row r="18">
          <cell r="B18" t="str">
            <v>Optional information e.g. Contact names</v>
          </cell>
        </row>
        <row r="19">
          <cell r="B19" t="str">
            <v>Optional information e.g. Parent name</v>
          </cell>
        </row>
        <row r="38">
          <cell r="B38" t="str">
            <v>Total Cover Assets</v>
          </cell>
          <cell r="C38">
            <v>4682.3426762825738</v>
          </cell>
        </row>
        <row r="39">
          <cell r="C39">
            <v>4236.40277391155</v>
          </cell>
        </row>
        <row r="40">
          <cell r="B40" t="str">
            <v>Cover Pool Size [NPV] (mn)</v>
          </cell>
          <cell r="C40" t="str">
            <v>ND1</v>
          </cell>
        </row>
        <row r="41">
          <cell r="B41" t="str">
            <v>Outstanding Covered Bonds [NPV] (mn)</v>
          </cell>
          <cell r="C41" t="str">
            <v>ND1</v>
          </cell>
        </row>
        <row r="45">
          <cell r="C45">
            <v>0.08</v>
          </cell>
          <cell r="D45">
            <v>0.10140776672290458</v>
          </cell>
          <cell r="F45">
            <v>0</v>
          </cell>
          <cell r="G45" t="str">
            <v>ND1</v>
          </cell>
        </row>
        <row r="53">
          <cell r="C53">
            <v>4251.2344816800014</v>
          </cell>
          <cell r="F53">
            <v>0.90792895257618333</v>
          </cell>
        </row>
        <row r="54">
          <cell r="C54">
            <v>0</v>
          </cell>
          <cell r="F54">
            <v>0</v>
          </cell>
        </row>
        <row r="55">
          <cell r="C55">
            <v>0</v>
          </cell>
          <cell r="F55">
            <v>0</v>
          </cell>
        </row>
        <row r="56">
          <cell r="C56">
            <v>431.10819460257375</v>
          </cell>
          <cell r="F56">
            <v>9.2071047423816693E-2</v>
          </cell>
        </row>
        <row r="57">
          <cell r="C57">
            <v>0</v>
          </cell>
          <cell r="F57">
            <v>0</v>
          </cell>
        </row>
        <row r="58">
          <cell r="C58">
            <v>4682.3426762825748</v>
          </cell>
          <cell r="F58">
            <v>1</v>
          </cell>
        </row>
        <row r="66">
          <cell r="C66">
            <v>21.222823295302376</v>
          </cell>
          <cell r="D66" t="str">
            <v>ND1</v>
          </cell>
        </row>
        <row r="70">
          <cell r="C70">
            <v>583.97163201802709</v>
          </cell>
          <cell r="D70" t="str">
            <v>ND1</v>
          </cell>
          <cell r="F70">
            <v>0.12471783301466026</v>
          </cell>
          <cell r="G70" t="str">
            <v/>
          </cell>
        </row>
        <row r="71">
          <cell r="C71">
            <v>252.59412091507642</v>
          </cell>
          <cell r="D71" t="str">
            <v>ND1</v>
          </cell>
          <cell r="F71">
            <v>5.3946098860841431E-2</v>
          </cell>
          <cell r="G71" t="str">
            <v/>
          </cell>
        </row>
        <row r="72">
          <cell r="C72">
            <v>178.28908018684845</v>
          </cell>
          <cell r="D72" t="str">
            <v>ND1</v>
          </cell>
          <cell r="F72">
            <v>3.8076897081867705E-2</v>
          </cell>
          <cell r="G72" t="str">
            <v/>
          </cell>
        </row>
        <row r="73">
          <cell r="C73">
            <v>170.19761986039882</v>
          </cell>
          <cell r="D73" t="str">
            <v>ND1</v>
          </cell>
          <cell r="F73">
            <v>3.6348817595623514E-2</v>
          </cell>
          <cell r="G73" t="str">
            <v/>
          </cell>
        </row>
        <row r="74">
          <cell r="C74">
            <v>173.37358652727139</v>
          </cell>
          <cell r="D74" t="str">
            <v>ND1</v>
          </cell>
          <cell r="F74">
            <v>3.7027103420998866E-2</v>
          </cell>
          <cell r="G74" t="str">
            <v/>
          </cell>
        </row>
        <row r="75">
          <cell r="C75">
            <v>901.74141544583483</v>
          </cell>
          <cell r="D75" t="str">
            <v>ND1</v>
          </cell>
          <cell r="F75">
            <v>0.19258338780145623</v>
          </cell>
          <cell r="G75" t="str">
            <v/>
          </cell>
        </row>
        <row r="76">
          <cell r="C76">
            <v>2422.1752213291143</v>
          </cell>
          <cell r="D76" t="str">
            <v>ND1</v>
          </cell>
          <cell r="F76">
            <v>0.51729986222455204</v>
          </cell>
          <cell r="G76" t="str">
            <v/>
          </cell>
        </row>
        <row r="77">
          <cell r="C77">
            <v>4682.3426762825711</v>
          </cell>
          <cell r="D77">
            <v>0</v>
          </cell>
          <cell r="F77">
            <v>1</v>
          </cell>
          <cell r="G77">
            <v>0</v>
          </cell>
        </row>
        <row r="89">
          <cell r="C89">
            <v>27.337934547169553</v>
          </cell>
          <cell r="D89" t="str">
            <v>ND1</v>
          </cell>
        </row>
        <row r="93">
          <cell r="C93">
            <v>0</v>
          </cell>
          <cell r="D93" t="str">
            <v>ND1</v>
          </cell>
          <cell r="F93">
            <v>0</v>
          </cell>
          <cell r="G93" t="str">
            <v>ND1</v>
          </cell>
        </row>
        <row r="94">
          <cell r="C94">
            <v>81.576701749999998</v>
          </cell>
          <cell r="D94" t="str">
            <v>ND1</v>
          </cell>
          <cell r="F94">
            <v>1.9256125090929135E-2</v>
          </cell>
          <cell r="G94" t="str">
            <v>ND1</v>
          </cell>
        </row>
        <row r="95">
          <cell r="C95">
            <v>1.4565789499999999</v>
          </cell>
          <cell r="D95" t="str">
            <v>ND1</v>
          </cell>
          <cell r="F95">
            <v>3.4382447272715598E-4</v>
          </cell>
          <cell r="G95" t="str">
            <v>ND1</v>
          </cell>
        </row>
        <row r="96">
          <cell r="C96">
            <v>0</v>
          </cell>
          <cell r="D96" t="str">
            <v>ND1</v>
          </cell>
          <cell r="F96">
            <v>0</v>
          </cell>
          <cell r="G96" t="str">
            <v>ND1</v>
          </cell>
        </row>
        <row r="97">
          <cell r="C97">
            <v>18.127678369999998</v>
          </cell>
          <cell r="D97" t="str">
            <v>ND1</v>
          </cell>
          <cell r="F97">
            <v>4.2790261779718291E-3</v>
          </cell>
          <cell r="G97" t="str">
            <v>ND1</v>
          </cell>
        </row>
        <row r="98">
          <cell r="C98">
            <v>61.371522770000006</v>
          </cell>
          <cell r="D98" t="str">
            <v>ND1</v>
          </cell>
          <cell r="F98">
            <v>1.4486706303738564E-2</v>
          </cell>
          <cell r="G98" t="str">
            <v>ND1</v>
          </cell>
        </row>
        <row r="99">
          <cell r="C99">
            <v>4073.8702920715505</v>
          </cell>
          <cell r="D99" t="str">
            <v>ND1</v>
          </cell>
          <cell r="F99">
            <v>0.96163431795463328</v>
          </cell>
          <cell r="G99" t="str">
            <v>ND1</v>
          </cell>
        </row>
        <row r="100">
          <cell r="C100">
            <v>4236.4027739115509</v>
          </cell>
          <cell r="D100" t="str">
            <v>ND1</v>
          </cell>
          <cell r="F100">
            <v>1</v>
          </cell>
          <cell r="G100" t="str">
            <v>ND1</v>
          </cell>
        </row>
        <row r="112">
          <cell r="C112">
            <v>2.6209428103771097</v>
          </cell>
          <cell r="D112">
            <v>2.6209428103771097</v>
          </cell>
          <cell r="F112">
            <v>5.5975031978179341E-4</v>
          </cell>
          <cell r="G112">
            <v>5.5975031978179341E-4</v>
          </cell>
        </row>
        <row r="113">
          <cell r="C113">
            <v>0</v>
          </cell>
          <cell r="D113">
            <v>0</v>
          </cell>
          <cell r="F113">
            <v>0</v>
          </cell>
          <cell r="G113">
            <v>0</v>
          </cell>
        </row>
        <row r="114">
          <cell r="C114">
            <v>0</v>
          </cell>
          <cell r="D114">
            <v>0</v>
          </cell>
          <cell r="F114">
            <v>0</v>
          </cell>
          <cell r="G114">
            <v>0</v>
          </cell>
        </row>
        <row r="115">
          <cell r="C115">
            <v>0</v>
          </cell>
          <cell r="D115">
            <v>0</v>
          </cell>
          <cell r="F115">
            <v>0</v>
          </cell>
          <cell r="G115">
            <v>0</v>
          </cell>
        </row>
        <row r="116">
          <cell r="C116">
            <v>0</v>
          </cell>
          <cell r="D116">
            <v>0</v>
          </cell>
          <cell r="F116">
            <v>0</v>
          </cell>
          <cell r="G116">
            <v>0</v>
          </cell>
        </row>
        <row r="117">
          <cell r="C117">
            <v>0</v>
          </cell>
          <cell r="D117">
            <v>0</v>
          </cell>
          <cell r="F117">
            <v>0</v>
          </cell>
          <cell r="G117">
            <v>0</v>
          </cell>
        </row>
        <row r="118">
          <cell r="C118">
            <v>0</v>
          </cell>
          <cell r="D118">
            <v>0</v>
          </cell>
          <cell r="F118">
            <v>0</v>
          </cell>
          <cell r="G118">
            <v>0</v>
          </cell>
        </row>
        <row r="119">
          <cell r="C119">
            <v>0</v>
          </cell>
          <cell r="D119">
            <v>0</v>
          </cell>
          <cell r="F119">
            <v>0</v>
          </cell>
          <cell r="G119">
            <v>0</v>
          </cell>
        </row>
        <row r="120">
          <cell r="C120">
            <v>0</v>
          </cell>
          <cell r="D120">
            <v>0</v>
          </cell>
          <cell r="F120">
            <v>0</v>
          </cell>
          <cell r="G120">
            <v>0</v>
          </cell>
        </row>
        <row r="121">
          <cell r="C121">
            <v>4679.7217334721972</v>
          </cell>
          <cell r="D121">
            <v>4679.7217334721972</v>
          </cell>
          <cell r="F121">
            <v>0.99944024968021816</v>
          </cell>
          <cell r="G121">
            <v>0.99944024968021816</v>
          </cell>
        </row>
        <row r="122">
          <cell r="C122">
            <v>0</v>
          </cell>
          <cell r="D122">
            <v>0</v>
          </cell>
          <cell r="F122">
            <v>0</v>
          </cell>
          <cell r="G122">
            <v>0</v>
          </cell>
        </row>
        <row r="123">
          <cell r="C123">
            <v>0</v>
          </cell>
          <cell r="D123">
            <v>0</v>
          </cell>
          <cell r="F123">
            <v>0</v>
          </cell>
          <cell r="G123">
            <v>0</v>
          </cell>
        </row>
        <row r="124">
          <cell r="C124">
            <v>0</v>
          </cell>
          <cell r="D124">
            <v>0</v>
          </cell>
          <cell r="F124">
            <v>0</v>
          </cell>
          <cell r="G124">
            <v>0</v>
          </cell>
        </row>
        <row r="125">
          <cell r="C125">
            <v>0</v>
          </cell>
          <cell r="D125">
            <v>0</v>
          </cell>
          <cell r="F125">
            <v>0</v>
          </cell>
          <cell r="G125">
            <v>0</v>
          </cell>
        </row>
        <row r="126">
          <cell r="C126">
            <v>0</v>
          </cell>
          <cell r="D126">
            <v>0</v>
          </cell>
          <cell r="F126">
            <v>0</v>
          </cell>
          <cell r="G126">
            <v>0</v>
          </cell>
        </row>
        <row r="127">
          <cell r="C127">
            <v>4682.3426762825748</v>
          </cell>
          <cell r="D127">
            <v>4682.3426762825748</v>
          </cell>
          <cell r="F127">
            <v>1</v>
          </cell>
          <cell r="G127">
            <v>1</v>
          </cell>
        </row>
        <row r="138">
          <cell r="C138">
            <v>0</v>
          </cell>
          <cell r="D138">
            <v>0</v>
          </cell>
          <cell r="F138">
            <v>0</v>
          </cell>
          <cell r="G138">
            <v>0</v>
          </cell>
        </row>
        <row r="139">
          <cell r="C139">
            <v>0</v>
          </cell>
          <cell r="D139">
            <v>0</v>
          </cell>
          <cell r="F139">
            <v>0</v>
          </cell>
          <cell r="G139">
            <v>0</v>
          </cell>
        </row>
        <row r="140">
          <cell r="C140">
            <v>0</v>
          </cell>
          <cell r="D140">
            <v>0</v>
          </cell>
          <cell r="F140">
            <v>0</v>
          </cell>
          <cell r="G140">
            <v>0</v>
          </cell>
        </row>
        <row r="141">
          <cell r="C141">
            <v>0</v>
          </cell>
          <cell r="D141">
            <v>0</v>
          </cell>
          <cell r="F141">
            <v>0</v>
          </cell>
          <cell r="G141">
            <v>0</v>
          </cell>
        </row>
        <row r="142">
          <cell r="C142">
            <v>0</v>
          </cell>
          <cell r="D142">
            <v>0</v>
          </cell>
          <cell r="F142">
            <v>0</v>
          </cell>
          <cell r="G142">
            <v>0</v>
          </cell>
        </row>
        <row r="143">
          <cell r="C143">
            <v>0</v>
          </cell>
          <cell r="D143">
            <v>0</v>
          </cell>
          <cell r="F143">
            <v>0</v>
          </cell>
          <cell r="G143">
            <v>0</v>
          </cell>
        </row>
        <row r="144">
          <cell r="C144">
            <v>0</v>
          </cell>
          <cell r="D144">
            <v>0</v>
          </cell>
          <cell r="F144">
            <v>0</v>
          </cell>
          <cell r="G144">
            <v>0</v>
          </cell>
        </row>
        <row r="145">
          <cell r="C145">
            <v>0</v>
          </cell>
          <cell r="D145">
            <v>0</v>
          </cell>
          <cell r="F145">
            <v>0</v>
          </cell>
          <cell r="G145">
            <v>0</v>
          </cell>
        </row>
        <row r="146">
          <cell r="C146">
            <v>0</v>
          </cell>
          <cell r="D146">
            <v>0</v>
          </cell>
          <cell r="F146">
            <v>0</v>
          </cell>
          <cell r="G146">
            <v>0</v>
          </cell>
        </row>
        <row r="147">
          <cell r="C147">
            <v>4236.40277391155</v>
          </cell>
          <cell r="D147">
            <v>4236.40277391155</v>
          </cell>
          <cell r="F147">
            <v>1</v>
          </cell>
          <cell r="G147">
            <v>1</v>
          </cell>
        </row>
        <row r="148">
          <cell r="C148">
            <v>0</v>
          </cell>
          <cell r="D148">
            <v>0</v>
          </cell>
          <cell r="F148">
            <v>0</v>
          </cell>
          <cell r="G148">
            <v>0</v>
          </cell>
        </row>
        <row r="149">
          <cell r="C149">
            <v>0</v>
          </cell>
          <cell r="D149">
            <v>0</v>
          </cell>
          <cell r="F149">
            <v>0</v>
          </cell>
          <cell r="G149">
            <v>0</v>
          </cell>
        </row>
        <row r="150">
          <cell r="C150">
            <v>0</v>
          </cell>
          <cell r="D150">
            <v>0</v>
          </cell>
          <cell r="F150">
            <v>0</v>
          </cell>
          <cell r="G150">
            <v>0</v>
          </cell>
        </row>
        <row r="151">
          <cell r="C151">
            <v>0</v>
          </cell>
          <cell r="D151">
            <v>0</v>
          </cell>
          <cell r="F151">
            <v>0</v>
          </cell>
          <cell r="G151">
            <v>0</v>
          </cell>
        </row>
        <row r="152">
          <cell r="C152">
            <v>0</v>
          </cell>
          <cell r="D152">
            <v>0</v>
          </cell>
          <cell r="F152">
            <v>0</v>
          </cell>
          <cell r="G152">
            <v>0</v>
          </cell>
        </row>
        <row r="153">
          <cell r="C153">
            <v>4236.40277391155</v>
          </cell>
          <cell r="D153">
            <v>4236.40277391155</v>
          </cell>
          <cell r="F153">
            <v>1</v>
          </cell>
          <cell r="G153">
            <v>1</v>
          </cell>
        </row>
        <row r="163">
          <cell r="C163" t="str">
            <v>Nominal [before hedging] (mn)</v>
          </cell>
          <cell r="D163" t="str">
            <v>Nominal [after hedging] (mn)</v>
          </cell>
          <cell r="F163" t="str">
            <v>% Total [before]</v>
          </cell>
          <cell r="G163" t="str">
            <v>% Total [after]</v>
          </cell>
        </row>
        <row r="164">
          <cell r="C164">
            <v>4236.40277391155</v>
          </cell>
          <cell r="D164">
            <v>4236.40277391155</v>
          </cell>
          <cell r="F164">
            <v>1</v>
          </cell>
          <cell r="G164">
            <v>1</v>
          </cell>
        </row>
        <row r="165">
          <cell r="C165">
            <v>0</v>
          </cell>
          <cell r="D165">
            <v>0</v>
          </cell>
          <cell r="F165">
            <v>0</v>
          </cell>
          <cell r="G165">
            <v>0</v>
          </cell>
        </row>
        <row r="166">
          <cell r="C166">
            <v>0</v>
          </cell>
          <cell r="D166">
            <v>0</v>
          </cell>
          <cell r="F166">
            <v>0</v>
          </cell>
          <cell r="G166">
            <v>0</v>
          </cell>
        </row>
        <row r="167">
          <cell r="C167">
            <v>0</v>
          </cell>
          <cell r="D167">
            <v>0</v>
          </cell>
          <cell r="F167">
            <v>0</v>
          </cell>
          <cell r="G167">
            <v>0</v>
          </cell>
        </row>
        <row r="168">
          <cell r="C168">
            <v>4236.40277391155</v>
          </cell>
          <cell r="D168">
            <v>4236.40277391155</v>
          </cell>
          <cell r="F168">
            <v>1</v>
          </cell>
          <cell r="G168">
            <v>1</v>
          </cell>
        </row>
        <row r="174">
          <cell r="C174">
            <v>0</v>
          </cell>
          <cell r="F174">
            <v>0</v>
          </cell>
        </row>
        <row r="175">
          <cell r="C175">
            <v>0</v>
          </cell>
          <cell r="F175">
            <v>0</v>
          </cell>
        </row>
        <row r="176">
          <cell r="C176">
            <v>0</v>
          </cell>
          <cell r="F176">
            <v>0</v>
          </cell>
        </row>
        <row r="177">
          <cell r="C177">
            <v>417.5612806303518</v>
          </cell>
          <cell r="F177">
            <v>0.96857653335791882</v>
          </cell>
        </row>
        <row r="178">
          <cell r="C178">
            <v>13.546913972221851</v>
          </cell>
          <cell r="F178">
            <v>3.1423466642081267E-2</v>
          </cell>
        </row>
        <row r="179">
          <cell r="C179">
            <v>431.10819460257363</v>
          </cell>
          <cell r="F179">
            <v>1</v>
          </cell>
        </row>
        <row r="180">
          <cell r="B180" t="str">
            <v>o/w EU gvts or quasi govts</v>
          </cell>
        </row>
        <row r="181">
          <cell r="B181" t="str">
            <v>o/w third-party countries  Credit Quality Step 1 (CQS1) gvts or quasi govts</v>
          </cell>
        </row>
        <row r="182">
          <cell r="B182" t="str">
            <v>o/w third-party countries Credit Quality Step 2 (CQS2) gvts or quasi govts</v>
          </cell>
        </row>
        <row r="183">
          <cell r="B183" t="str">
            <v>o/w EU central banks</v>
          </cell>
        </row>
        <row r="184">
          <cell r="B184" t="str">
            <v>o/w third-party countries Credit Quality Step 1 (CQS1) central banks</v>
          </cell>
        </row>
        <row r="185">
          <cell r="B185" t="str">
            <v>o/w third-party countries Credit Quality Step 2 (CQS2) central banks</v>
          </cell>
        </row>
        <row r="186">
          <cell r="B186" t="str">
            <v>o/w CQS1 credit institutions</v>
          </cell>
        </row>
        <row r="187">
          <cell r="B187" t="str">
            <v>o/w CQS2 credit institutions</v>
          </cell>
        </row>
        <row r="193">
          <cell r="C193">
            <v>431.10819460257375</v>
          </cell>
          <cell r="F193">
            <v>1</v>
          </cell>
        </row>
        <row r="194">
          <cell r="C194">
            <v>0</v>
          </cell>
          <cell r="F194">
            <v>0</v>
          </cell>
        </row>
        <row r="195">
          <cell r="C195">
            <v>0</v>
          </cell>
          <cell r="F195">
            <v>0</v>
          </cell>
        </row>
        <row r="196">
          <cell r="C196">
            <v>0</v>
          </cell>
          <cell r="F196">
            <v>0</v>
          </cell>
        </row>
        <row r="197">
          <cell r="C197">
            <v>0</v>
          </cell>
          <cell r="F197">
            <v>0</v>
          </cell>
        </row>
        <row r="198">
          <cell r="C198">
            <v>0</v>
          </cell>
          <cell r="F198">
            <v>0</v>
          </cell>
        </row>
        <row r="199">
          <cell r="C199">
            <v>0</v>
          </cell>
          <cell r="F199">
            <v>0</v>
          </cell>
        </row>
        <row r="200">
          <cell r="C200">
            <v>0</v>
          </cell>
          <cell r="F200">
            <v>0</v>
          </cell>
        </row>
        <row r="201">
          <cell r="C201">
            <v>0</v>
          </cell>
          <cell r="F201">
            <v>0</v>
          </cell>
        </row>
        <row r="202">
          <cell r="C202">
            <v>0</v>
          </cell>
          <cell r="F202">
            <v>0</v>
          </cell>
        </row>
        <row r="203">
          <cell r="C203">
            <v>0</v>
          </cell>
          <cell r="F203">
            <v>0</v>
          </cell>
        </row>
        <row r="204">
          <cell r="C204">
            <v>0</v>
          </cell>
          <cell r="F204">
            <v>0</v>
          </cell>
        </row>
        <row r="205">
          <cell r="C205">
            <v>0</v>
          </cell>
          <cell r="F205">
            <v>0</v>
          </cell>
        </row>
        <row r="206">
          <cell r="C206">
            <v>0</v>
          </cell>
          <cell r="F206">
            <v>0</v>
          </cell>
        </row>
        <row r="207">
          <cell r="C207">
            <v>431.10819460257375</v>
          </cell>
        </row>
        <row r="208">
          <cell r="C208">
            <v>431.10819460257375</v>
          </cell>
          <cell r="F208">
            <v>1</v>
          </cell>
        </row>
        <row r="217">
          <cell r="C217">
            <v>0</v>
          </cell>
          <cell r="F217">
            <v>0</v>
          </cell>
          <cell r="G217">
            <v>0</v>
          </cell>
        </row>
        <row r="218">
          <cell r="C218">
            <v>417.5612806303518</v>
          </cell>
          <cell r="F218">
            <v>8.9177855936392908E-2</v>
          </cell>
          <cell r="G218">
            <v>9.8565056939760629E-2</v>
          </cell>
        </row>
        <row r="219">
          <cell r="C219">
            <v>0</v>
          </cell>
          <cell r="F219">
            <v>0</v>
          </cell>
          <cell r="G219">
            <v>0</v>
          </cell>
        </row>
        <row r="220">
          <cell r="C220">
            <v>417.5612806303518</v>
          </cell>
          <cell r="F220">
            <v>8.9177855936392908E-2</v>
          </cell>
          <cell r="G220">
            <v>9.8565056939760629E-2</v>
          </cell>
        </row>
        <row r="231">
          <cell r="C231">
            <v>0</v>
          </cell>
        </row>
        <row r="232">
          <cell r="C232" t="str">
            <v>-</v>
          </cell>
        </row>
        <row r="233">
          <cell r="C233" t="str">
            <v>-</v>
          </cell>
        </row>
        <row r="234">
          <cell r="C234">
            <v>0</v>
          </cell>
        </row>
        <row r="235">
          <cell r="C235">
            <v>0</v>
          </cell>
        </row>
        <row r="236">
          <cell r="C236">
            <v>0</v>
          </cell>
        </row>
        <row r="321">
          <cell r="B321" t="str">
            <v>NPV Test (passed/failed)</v>
          </cell>
        </row>
        <row r="322">
          <cell r="B322" t="str">
            <v>Interest Covereage Test (passe/failed)</v>
          </cell>
        </row>
        <row r="323">
          <cell r="B323" t="str">
            <v xml:space="preserve">Cash Manager </v>
          </cell>
        </row>
        <row r="324">
          <cell r="B324" t="str">
            <v>Account Bank</v>
          </cell>
        </row>
        <row r="325">
          <cell r="B325" t="str">
            <v>Stand-by Account Bank</v>
          </cell>
        </row>
        <row r="326">
          <cell r="B326" t="str">
            <v xml:space="preserve">Servicer </v>
          </cell>
        </row>
        <row r="327">
          <cell r="B327" t="str">
            <v xml:space="preserve">Interest Rate Swap Provider </v>
          </cell>
        </row>
        <row r="328">
          <cell r="B328" t="str">
            <v xml:space="preserve">Covered Bond Swap Provider </v>
          </cell>
        </row>
        <row r="329">
          <cell r="B329" t="str">
            <v>Paying Agent</v>
          </cell>
        </row>
        <row r="330">
          <cell r="B330" t="str">
            <v>Other optional/relevant information</v>
          </cell>
        </row>
        <row r="331">
          <cell r="B331" t="str">
            <v>Other optional/relevant information</v>
          </cell>
        </row>
        <row r="332">
          <cell r="B332" t="str">
            <v>Other optional/relevant information</v>
          </cell>
        </row>
        <row r="333">
          <cell r="B333" t="str">
            <v>Other optional/relevant information</v>
          </cell>
        </row>
        <row r="334">
          <cell r="B334" t="str">
            <v>Other optional/relevant information</v>
          </cell>
        </row>
        <row r="335">
          <cell r="B335" t="str">
            <v>Other optional/relevant information</v>
          </cell>
        </row>
        <row r="336">
          <cell r="B336" t="str">
            <v>Other optional/relevant information</v>
          </cell>
        </row>
        <row r="337">
          <cell r="B337" t="str">
            <v>Other optional/relevant information</v>
          </cell>
        </row>
        <row r="338">
          <cell r="B338" t="str">
            <v>Other optional/relevant information</v>
          </cell>
        </row>
        <row r="339">
          <cell r="B339" t="str">
            <v>Other optional/relevant information</v>
          </cell>
        </row>
        <row r="340">
          <cell r="B340" t="str">
            <v>Other optional/relevant information</v>
          </cell>
        </row>
        <row r="341">
          <cell r="B341" t="str">
            <v>Other optional/relevant information</v>
          </cell>
        </row>
        <row r="342">
          <cell r="B342" t="str">
            <v>Other optional/relevant information</v>
          </cell>
        </row>
        <row r="343">
          <cell r="B343" t="str">
            <v>Other optional/relevant information</v>
          </cell>
        </row>
        <row r="344">
          <cell r="B344" t="str">
            <v>Other optional/relevant information</v>
          </cell>
        </row>
        <row r="345">
          <cell r="B345" t="str">
            <v>Other optional/relevant information</v>
          </cell>
        </row>
        <row r="346">
          <cell r="B346" t="str">
            <v>Other optional/relevant information</v>
          </cell>
        </row>
        <row r="347">
          <cell r="B347" t="str">
            <v>Other optional/relevant information</v>
          </cell>
        </row>
        <row r="348">
          <cell r="B348" t="str">
            <v>Other optional/relevant information</v>
          </cell>
        </row>
        <row r="349">
          <cell r="B349" t="str">
            <v>Other optional/relevant information</v>
          </cell>
        </row>
        <row r="350">
          <cell r="B350" t="str">
            <v>Other optional/relevant information</v>
          </cell>
        </row>
        <row r="351">
          <cell r="B351" t="str">
            <v>Other optional/relevant information</v>
          </cell>
        </row>
        <row r="352">
          <cell r="B352" t="str">
            <v>Other optional/relevant information</v>
          </cell>
        </row>
        <row r="353">
          <cell r="B353" t="str">
            <v>Other optional/relevant information</v>
          </cell>
        </row>
        <row r="354">
          <cell r="B354" t="str">
            <v>Other optional/relevant information</v>
          </cell>
        </row>
        <row r="355">
          <cell r="B355" t="str">
            <v>Other optional/relevant information</v>
          </cell>
        </row>
        <row r="356">
          <cell r="B356" t="str">
            <v>Other optional/relevant information</v>
          </cell>
        </row>
        <row r="357">
          <cell r="B357" t="str">
            <v>Other optional/relevant information</v>
          </cell>
        </row>
        <row r="358">
          <cell r="B358" t="str">
            <v>Other optional/relevant information</v>
          </cell>
        </row>
        <row r="359">
          <cell r="B359" t="str">
            <v>Other optional/relevant information</v>
          </cell>
        </row>
        <row r="360">
          <cell r="B360" t="str">
            <v>Other optional/relevant information</v>
          </cell>
        </row>
        <row r="361">
          <cell r="B361" t="str">
            <v>Other optional/relevant information</v>
          </cell>
        </row>
        <row r="362">
          <cell r="B362" t="str">
            <v>Other optional/relevant information</v>
          </cell>
        </row>
        <row r="363">
          <cell r="B363" t="str">
            <v>Other optional/relevant information</v>
          </cell>
        </row>
        <row r="364">
          <cell r="B364" t="str">
            <v>Other optional/relevant information</v>
          </cell>
        </row>
        <row r="365">
          <cell r="B365" t="str">
            <v>Other optional/relevant information</v>
          </cell>
        </row>
      </sheetData>
      <sheetData sheetId="2">
        <row r="12">
          <cell r="C12">
            <v>4127.197329640001</v>
          </cell>
          <cell r="F12">
            <v>0.97082326261359653</v>
          </cell>
        </row>
        <row r="13">
          <cell r="C13">
            <v>124.03715204</v>
          </cell>
          <cell r="F13">
            <v>2.9176737386403358E-2</v>
          </cell>
        </row>
        <row r="14">
          <cell r="C14">
            <v>0</v>
          </cell>
          <cell r="F14">
            <v>0</v>
          </cell>
        </row>
        <row r="15">
          <cell r="C15">
            <v>4251.2344816800014</v>
          </cell>
          <cell r="F15">
            <v>0.99999999999999989</v>
          </cell>
        </row>
        <row r="17">
          <cell r="C17">
            <v>203.59141291000012</v>
          </cell>
        </row>
        <row r="18">
          <cell r="C18">
            <v>6.7342231700000017</v>
          </cell>
        </row>
        <row r="19">
          <cell r="C19">
            <v>3091.2406297200009</v>
          </cell>
        </row>
        <row r="20">
          <cell r="C20">
            <v>484.81138304000012</v>
          </cell>
        </row>
        <row r="21">
          <cell r="C21">
            <v>340.81968079999996</v>
          </cell>
        </row>
        <row r="22">
          <cell r="C22">
            <v>0.38890231000000003</v>
          </cell>
        </row>
        <row r="23">
          <cell r="C23">
            <v>16.307347939999996</v>
          </cell>
        </row>
        <row r="24">
          <cell r="C24">
            <v>0.34669917000000006</v>
          </cell>
        </row>
        <row r="25">
          <cell r="C25">
            <v>106.99420262000001</v>
          </cell>
        </row>
        <row r="26">
          <cell r="C26">
            <v>0</v>
          </cell>
        </row>
        <row r="28">
          <cell r="C28">
            <v>2817</v>
          </cell>
          <cell r="D28">
            <v>82</v>
          </cell>
          <cell r="F28">
            <v>2899</v>
          </cell>
        </row>
        <row r="29">
          <cell r="B29" t="str">
            <v>Optional information eg, Number of borrowers</v>
          </cell>
        </row>
        <row r="30">
          <cell r="B30" t="str">
            <v>Optional information eg, Number of guarantors</v>
          </cell>
        </row>
        <row r="36">
          <cell r="C36">
            <v>0.11109731031929965</v>
          </cell>
          <cell r="D36">
            <v>0.91822832350480676</v>
          </cell>
          <cell r="F36">
            <v>0.1193515478919171</v>
          </cell>
        </row>
        <row r="44">
          <cell r="C44">
            <v>0.99995772371028946</v>
          </cell>
          <cell r="D44">
            <v>1.0000000000000002</v>
          </cell>
          <cell r="F44">
            <v>0.9999589571944919</v>
          </cell>
        </row>
        <row r="45">
          <cell r="C45">
            <v>0</v>
          </cell>
          <cell r="D45">
            <v>0</v>
          </cell>
          <cell r="F45">
            <v>0</v>
          </cell>
        </row>
        <row r="46">
          <cell r="C46">
            <v>0</v>
          </cell>
          <cell r="D46">
            <v>0</v>
          </cell>
          <cell r="F46">
            <v>0</v>
          </cell>
        </row>
        <row r="47">
          <cell r="C47">
            <v>0</v>
          </cell>
          <cell r="D47">
            <v>0</v>
          </cell>
          <cell r="F47">
            <v>0</v>
          </cell>
        </row>
        <row r="48">
          <cell r="C48">
            <v>0</v>
          </cell>
          <cell r="D48">
            <v>0</v>
          </cell>
          <cell r="F48">
            <v>0</v>
          </cell>
        </row>
        <row r="49">
          <cell r="C49">
            <v>0</v>
          </cell>
          <cell r="D49">
            <v>0</v>
          </cell>
          <cell r="F49">
            <v>0</v>
          </cell>
        </row>
        <row r="50">
          <cell r="C50">
            <v>0</v>
          </cell>
          <cell r="D50">
            <v>0</v>
          </cell>
          <cell r="F50">
            <v>0</v>
          </cell>
        </row>
        <row r="51">
          <cell r="C51">
            <v>0.99995772371028946</v>
          </cell>
          <cell r="D51">
            <v>1.0000000000000002</v>
          </cell>
          <cell r="F51">
            <v>0.9999589571944919</v>
          </cell>
        </row>
        <row r="52">
          <cell r="C52">
            <v>0</v>
          </cell>
          <cell r="D52">
            <v>0</v>
          </cell>
          <cell r="F52">
            <v>0</v>
          </cell>
        </row>
        <row r="53">
          <cell r="C53">
            <v>0</v>
          </cell>
          <cell r="D53">
            <v>0</v>
          </cell>
          <cell r="F53">
            <v>0</v>
          </cell>
        </row>
        <row r="54">
          <cell r="C54">
            <v>0</v>
          </cell>
          <cell r="D54">
            <v>0</v>
          </cell>
          <cell r="F54">
            <v>0</v>
          </cell>
        </row>
        <row r="55">
          <cell r="C55">
            <v>0</v>
          </cell>
          <cell r="D55">
            <v>0</v>
          </cell>
          <cell r="F55">
            <v>0</v>
          </cell>
        </row>
        <row r="56">
          <cell r="C56">
            <v>0</v>
          </cell>
          <cell r="D56">
            <v>0</v>
          </cell>
          <cell r="F56">
            <v>0</v>
          </cell>
        </row>
        <row r="57">
          <cell r="C57">
            <v>0</v>
          </cell>
          <cell r="D57">
            <v>0</v>
          </cell>
          <cell r="F57">
            <v>0</v>
          </cell>
        </row>
        <row r="58">
          <cell r="C58">
            <v>0</v>
          </cell>
          <cell r="D58">
            <v>0</v>
          </cell>
          <cell r="F58">
            <v>0</v>
          </cell>
        </row>
        <row r="59">
          <cell r="C59">
            <v>0</v>
          </cell>
          <cell r="D59">
            <v>0</v>
          </cell>
          <cell r="F59">
            <v>0</v>
          </cell>
        </row>
        <row r="60">
          <cell r="C60">
            <v>0</v>
          </cell>
          <cell r="D60">
            <v>0</v>
          </cell>
          <cell r="F60">
            <v>0</v>
          </cell>
        </row>
        <row r="61">
          <cell r="C61">
            <v>0</v>
          </cell>
          <cell r="D61">
            <v>0</v>
          </cell>
          <cell r="F61">
            <v>0</v>
          </cell>
        </row>
        <row r="62">
          <cell r="C62">
            <v>0</v>
          </cell>
          <cell r="D62">
            <v>0</v>
          </cell>
          <cell r="F62">
            <v>0</v>
          </cell>
        </row>
        <row r="63">
          <cell r="C63">
            <v>0</v>
          </cell>
          <cell r="D63">
            <v>0</v>
          </cell>
          <cell r="F63">
            <v>0</v>
          </cell>
        </row>
        <row r="64">
          <cell r="C64">
            <v>0</v>
          </cell>
          <cell r="D64">
            <v>0</v>
          </cell>
          <cell r="F64">
            <v>0</v>
          </cell>
        </row>
        <row r="65">
          <cell r="C65">
            <v>0</v>
          </cell>
          <cell r="D65">
            <v>0</v>
          </cell>
          <cell r="F65">
            <v>0</v>
          </cell>
        </row>
        <row r="66">
          <cell r="C66">
            <v>0</v>
          </cell>
          <cell r="D66">
            <v>0</v>
          </cell>
          <cell r="F66">
            <v>0</v>
          </cell>
        </row>
        <row r="67">
          <cell r="C67">
            <v>0</v>
          </cell>
          <cell r="D67">
            <v>0</v>
          </cell>
          <cell r="F67">
            <v>0</v>
          </cell>
        </row>
        <row r="68">
          <cell r="C68">
            <v>0</v>
          </cell>
          <cell r="D68">
            <v>0</v>
          </cell>
          <cell r="F68">
            <v>0</v>
          </cell>
        </row>
        <row r="69">
          <cell r="C69">
            <v>0</v>
          </cell>
          <cell r="D69">
            <v>0</v>
          </cell>
          <cell r="F69">
            <v>0</v>
          </cell>
        </row>
        <row r="70">
          <cell r="C70">
            <v>0</v>
          </cell>
          <cell r="D70">
            <v>0</v>
          </cell>
          <cell r="F70">
            <v>0</v>
          </cell>
        </row>
        <row r="71">
          <cell r="C71">
            <v>0</v>
          </cell>
          <cell r="D71">
            <v>0</v>
          </cell>
          <cell r="F71">
            <v>0</v>
          </cell>
        </row>
        <row r="72">
          <cell r="C72">
            <v>0</v>
          </cell>
          <cell r="D72">
            <v>0</v>
          </cell>
          <cell r="F72">
            <v>0</v>
          </cell>
        </row>
        <row r="73">
          <cell r="C73">
            <v>0</v>
          </cell>
          <cell r="D73">
            <v>0</v>
          </cell>
          <cell r="F73">
            <v>0</v>
          </cell>
        </row>
        <row r="74">
          <cell r="C74">
            <v>0</v>
          </cell>
          <cell r="D74">
            <v>0</v>
          </cell>
          <cell r="F74">
            <v>0</v>
          </cell>
        </row>
        <row r="75">
          <cell r="C75">
            <v>0</v>
          </cell>
          <cell r="D75">
            <v>0</v>
          </cell>
          <cell r="F75">
            <v>0</v>
          </cell>
        </row>
        <row r="76">
          <cell r="C76">
            <v>0</v>
          </cell>
          <cell r="D76">
            <v>0</v>
          </cell>
          <cell r="F76">
            <v>0</v>
          </cell>
        </row>
        <row r="77">
          <cell r="C77">
            <v>0</v>
          </cell>
          <cell r="D77">
            <v>0</v>
          </cell>
          <cell r="F77">
            <v>0</v>
          </cell>
        </row>
        <row r="78">
          <cell r="C78">
            <v>0</v>
          </cell>
          <cell r="D78">
            <v>0</v>
          </cell>
          <cell r="F78">
            <v>0</v>
          </cell>
        </row>
        <row r="79">
          <cell r="C79">
            <v>0</v>
          </cell>
          <cell r="D79">
            <v>0</v>
          </cell>
          <cell r="F79">
            <v>0</v>
          </cell>
        </row>
        <row r="80">
          <cell r="C80">
            <v>0</v>
          </cell>
          <cell r="D80">
            <v>0</v>
          </cell>
          <cell r="F80">
            <v>0</v>
          </cell>
        </row>
        <row r="81">
          <cell r="C81">
            <v>0</v>
          </cell>
          <cell r="D81">
            <v>0</v>
          </cell>
          <cell r="F81">
            <v>0</v>
          </cell>
        </row>
        <row r="82">
          <cell r="C82">
            <v>0</v>
          </cell>
          <cell r="D82">
            <v>0</v>
          </cell>
          <cell r="F82">
            <v>0</v>
          </cell>
        </row>
        <row r="83">
          <cell r="C83">
            <v>0</v>
          </cell>
          <cell r="D83">
            <v>0</v>
          </cell>
          <cell r="F83">
            <v>0</v>
          </cell>
        </row>
        <row r="84">
          <cell r="C84">
            <v>0</v>
          </cell>
          <cell r="D84">
            <v>0</v>
          </cell>
          <cell r="F84">
            <v>0</v>
          </cell>
        </row>
        <row r="85">
          <cell r="C85">
            <v>0</v>
          </cell>
          <cell r="D85">
            <v>0</v>
          </cell>
          <cell r="F85">
            <v>0</v>
          </cell>
        </row>
        <row r="86">
          <cell r="C86">
            <v>0</v>
          </cell>
          <cell r="D86">
            <v>0</v>
          </cell>
          <cell r="F86">
            <v>0</v>
          </cell>
        </row>
        <row r="87">
          <cell r="C87">
            <v>0</v>
          </cell>
          <cell r="D87">
            <v>0</v>
          </cell>
          <cell r="F87">
            <v>0</v>
          </cell>
        </row>
        <row r="88">
          <cell r="C88">
            <v>4.2276289710436359E-5</v>
          </cell>
          <cell r="D88">
            <v>0</v>
          </cell>
          <cell r="F88">
            <v>4.1042805507883449E-5</v>
          </cell>
        </row>
        <row r="89">
          <cell r="C89">
            <v>0</v>
          </cell>
          <cell r="D89">
            <v>0</v>
          </cell>
          <cell r="F89">
            <v>0</v>
          </cell>
        </row>
        <row r="99">
          <cell r="C99">
            <v>0.57949053543524554</v>
          </cell>
          <cell r="D99">
            <v>0.84781964468264481</v>
          </cell>
          <cell r="F99">
            <v>0.58731950338888439</v>
          </cell>
        </row>
        <row r="100">
          <cell r="C100">
            <v>0.10044343949169976</v>
          </cell>
          <cell r="D100">
            <v>6.3130202453171386E-2</v>
          </cell>
          <cell r="F100">
            <v>9.9354760973590001E-2</v>
          </cell>
        </row>
        <row r="101">
          <cell r="C101">
            <v>5.5857327192569348E-2</v>
          </cell>
          <cell r="D101">
            <v>3.7157817832786794E-3</v>
          </cell>
          <cell r="F101">
            <v>5.4336007015241244E-2</v>
          </cell>
        </row>
        <row r="102">
          <cell r="C102">
            <v>0.17216657668316046</v>
          </cell>
          <cell r="D102">
            <v>3.9758324089944168E-2</v>
          </cell>
          <cell r="F102">
            <v>0.16830333586945562</v>
          </cell>
        </row>
        <row r="103">
          <cell r="C103">
            <v>9.1999844907614328E-2</v>
          </cell>
          <cell r="D103">
            <v>4.5576046990960885E-2</v>
          </cell>
          <cell r="F103">
            <v>9.064534994732068E-2</v>
          </cell>
        </row>
        <row r="104">
          <cell r="B104" t="str">
            <v>TBC at a country level</v>
          </cell>
          <cell r="C104" t="str">
            <v>ND1</v>
          </cell>
          <cell r="D104" t="str">
            <v>ND1</v>
          </cell>
          <cell r="F104" t="str">
            <v>ND1</v>
          </cell>
        </row>
        <row r="105">
          <cell r="B105" t="str">
            <v>TBC at a country level</v>
          </cell>
          <cell r="C105" t="str">
            <v>ND1</v>
          </cell>
          <cell r="D105" t="str">
            <v>ND1</v>
          </cell>
          <cell r="F105" t="str">
            <v>ND1</v>
          </cell>
        </row>
        <row r="106">
          <cell r="B106" t="str">
            <v>TBC at a country level</v>
          </cell>
          <cell r="C106" t="str">
            <v>ND1</v>
          </cell>
          <cell r="D106" t="str">
            <v>ND1</v>
          </cell>
          <cell r="F106" t="str">
            <v>ND1</v>
          </cell>
        </row>
        <row r="107">
          <cell r="B107" t="str">
            <v>TBC at a country level</v>
          </cell>
          <cell r="C107" t="str">
            <v>ND1</v>
          </cell>
          <cell r="D107" t="str">
            <v>ND1</v>
          </cell>
          <cell r="F107" t="str">
            <v>ND1</v>
          </cell>
        </row>
        <row r="108">
          <cell r="B108" t="str">
            <v>TBC at a country level</v>
          </cell>
          <cell r="C108" t="str">
            <v>ND1</v>
          </cell>
          <cell r="D108" t="str">
            <v>ND1</v>
          </cell>
          <cell r="F108" t="str">
            <v>ND1</v>
          </cell>
        </row>
        <row r="109">
          <cell r="B109" t="str">
            <v>TBC at a country level</v>
          </cell>
          <cell r="C109" t="str">
            <v>ND1</v>
          </cell>
          <cell r="D109" t="str">
            <v>ND1</v>
          </cell>
          <cell r="F109" t="str">
            <v>ND1</v>
          </cell>
        </row>
        <row r="110">
          <cell r="B110" t="str">
            <v>TBC at a country level</v>
          </cell>
          <cell r="C110" t="str">
            <v>ND1</v>
          </cell>
          <cell r="D110" t="str">
            <v>ND1</v>
          </cell>
          <cell r="F110" t="str">
            <v>ND1</v>
          </cell>
        </row>
        <row r="111">
          <cell r="B111" t="str">
            <v>TBC at a country level</v>
          </cell>
          <cell r="C111" t="str">
            <v>ND1</v>
          </cell>
          <cell r="D111" t="str">
            <v>ND1</v>
          </cell>
          <cell r="F111" t="str">
            <v>ND1</v>
          </cell>
        </row>
        <row r="112">
          <cell r="B112" t="str">
            <v>TBC at a country level</v>
          </cell>
          <cell r="C112" t="str">
            <v>ND1</v>
          </cell>
          <cell r="D112" t="str">
            <v>ND1</v>
          </cell>
          <cell r="F112" t="str">
            <v>ND1</v>
          </cell>
        </row>
        <row r="113">
          <cell r="B113" t="str">
            <v>TBC at a country level</v>
          </cell>
          <cell r="C113" t="str">
            <v>ND1</v>
          </cell>
          <cell r="D113" t="str">
            <v>ND1</v>
          </cell>
          <cell r="F113" t="str">
            <v>ND1</v>
          </cell>
        </row>
        <row r="114">
          <cell r="B114" t="str">
            <v>TBC at a country level</v>
          </cell>
          <cell r="C114" t="str">
            <v>ND1</v>
          </cell>
          <cell r="D114" t="str">
            <v>ND1</v>
          </cell>
          <cell r="F114" t="str">
            <v>ND1</v>
          </cell>
        </row>
        <row r="115">
          <cell r="B115" t="str">
            <v>TBC at a country level</v>
          </cell>
          <cell r="C115" t="str">
            <v>ND1</v>
          </cell>
          <cell r="D115" t="str">
            <v>ND1</v>
          </cell>
          <cell r="F115" t="str">
            <v>ND1</v>
          </cell>
        </row>
        <row r="116">
          <cell r="B116" t="str">
            <v>TBC at a country level</v>
          </cell>
          <cell r="C116" t="str">
            <v>ND1</v>
          </cell>
          <cell r="D116" t="str">
            <v>ND1</v>
          </cell>
          <cell r="F116" t="str">
            <v>ND1</v>
          </cell>
        </row>
        <row r="117">
          <cell r="B117" t="str">
            <v>TBC at a country level</v>
          </cell>
          <cell r="C117" t="str">
            <v>ND1</v>
          </cell>
          <cell r="D117" t="str">
            <v>ND1</v>
          </cell>
          <cell r="F117" t="str">
            <v>ND1</v>
          </cell>
        </row>
        <row r="118">
          <cell r="B118" t="str">
            <v>TBC at a country level</v>
          </cell>
          <cell r="C118" t="str">
            <v>ND1</v>
          </cell>
          <cell r="D118" t="str">
            <v>ND1</v>
          </cell>
          <cell r="F118" t="str">
            <v>ND1</v>
          </cell>
        </row>
        <row r="119">
          <cell r="B119" t="str">
            <v>TBC at a country level</v>
          </cell>
          <cell r="C119" t="str">
            <v>ND1</v>
          </cell>
          <cell r="D119" t="str">
            <v>ND1</v>
          </cell>
          <cell r="F119" t="str">
            <v>ND1</v>
          </cell>
        </row>
        <row r="120">
          <cell r="B120" t="str">
            <v>TBC at a country level</v>
          </cell>
          <cell r="C120" t="str">
            <v>ND1</v>
          </cell>
          <cell r="D120" t="str">
            <v>ND1</v>
          </cell>
          <cell r="F120" t="str">
            <v>ND1</v>
          </cell>
        </row>
        <row r="121">
          <cell r="B121" t="str">
            <v>TBC at a country level</v>
          </cell>
          <cell r="C121" t="str">
            <v>ND1</v>
          </cell>
          <cell r="D121" t="str">
            <v>ND1</v>
          </cell>
          <cell r="F121" t="str">
            <v>ND1</v>
          </cell>
        </row>
        <row r="122">
          <cell r="B122" t="str">
            <v>TBC at a country level</v>
          </cell>
          <cell r="C122" t="str">
            <v>ND1</v>
          </cell>
          <cell r="D122" t="str">
            <v>ND1</v>
          </cell>
          <cell r="F122" t="str">
            <v>ND1</v>
          </cell>
        </row>
        <row r="123">
          <cell r="B123" t="str">
            <v>TBC at a country level</v>
          </cell>
          <cell r="C123" t="str">
            <v>ND1</v>
          </cell>
          <cell r="D123" t="str">
            <v>ND1</v>
          </cell>
          <cell r="F123" t="str">
            <v>ND1</v>
          </cell>
        </row>
        <row r="124">
          <cell r="B124" t="str">
            <v>TBC at a country level</v>
          </cell>
          <cell r="C124" t="str">
            <v>ND1</v>
          </cell>
          <cell r="D124" t="str">
            <v>ND1</v>
          </cell>
          <cell r="F124" t="str">
            <v>ND1</v>
          </cell>
        </row>
        <row r="125">
          <cell r="B125" t="str">
            <v>TBC at a country level</v>
          </cell>
          <cell r="C125" t="str">
            <v>ND1</v>
          </cell>
          <cell r="D125" t="str">
            <v>ND1</v>
          </cell>
          <cell r="F125" t="str">
            <v>ND1</v>
          </cell>
        </row>
        <row r="126">
          <cell r="B126" t="str">
            <v>TBC at a country level</v>
          </cell>
          <cell r="C126" t="str">
            <v>ND1</v>
          </cell>
          <cell r="D126" t="str">
            <v>ND1</v>
          </cell>
          <cell r="F126" t="str">
            <v>ND1</v>
          </cell>
        </row>
        <row r="127">
          <cell r="B127" t="str">
            <v>TBC at a country level</v>
          </cell>
          <cell r="C127" t="str">
            <v>ND1</v>
          </cell>
          <cell r="D127" t="str">
            <v>ND1</v>
          </cell>
          <cell r="F127" t="str">
            <v>ND1</v>
          </cell>
        </row>
        <row r="128">
          <cell r="B128" t="str">
            <v>TBC at a country level</v>
          </cell>
          <cell r="C128" t="str">
            <v>ND1</v>
          </cell>
          <cell r="D128" t="str">
            <v>ND1</v>
          </cell>
          <cell r="F128" t="str">
            <v>ND1</v>
          </cell>
        </row>
        <row r="129">
          <cell r="B129" t="str">
            <v>TBC at a country level</v>
          </cell>
          <cell r="C129" t="str">
            <v>ND1</v>
          </cell>
          <cell r="D129" t="str">
            <v>ND1</v>
          </cell>
          <cell r="F129" t="str">
            <v>ND1</v>
          </cell>
        </row>
        <row r="130">
          <cell r="B130" t="str">
            <v>TBC at a country level</v>
          </cell>
          <cell r="C130" t="str">
            <v>ND1</v>
          </cell>
          <cell r="D130" t="str">
            <v>ND1</v>
          </cell>
          <cell r="F130" t="str">
            <v>ND1</v>
          </cell>
        </row>
        <row r="131">
          <cell r="B131" t="str">
            <v>TBC at a country level</v>
          </cell>
          <cell r="C131" t="str">
            <v>ND1</v>
          </cell>
          <cell r="D131" t="str">
            <v>ND1</v>
          </cell>
          <cell r="F131" t="str">
            <v>ND1</v>
          </cell>
        </row>
        <row r="132">
          <cell r="B132" t="str">
            <v>TBC at a country level</v>
          </cell>
          <cell r="C132" t="str">
            <v>ND1</v>
          </cell>
          <cell r="D132" t="str">
            <v>ND1</v>
          </cell>
          <cell r="F132" t="str">
            <v>ND1</v>
          </cell>
        </row>
        <row r="133">
          <cell r="B133" t="str">
            <v>TBC at a country level</v>
          </cell>
          <cell r="C133" t="str">
            <v>ND1</v>
          </cell>
          <cell r="D133" t="str">
            <v>ND1</v>
          </cell>
          <cell r="F133" t="str">
            <v>ND1</v>
          </cell>
        </row>
        <row r="134">
          <cell r="B134" t="str">
            <v>TBC at a country level</v>
          </cell>
          <cell r="C134" t="str">
            <v>ND1</v>
          </cell>
          <cell r="D134" t="str">
            <v>ND1</v>
          </cell>
          <cell r="F134" t="str">
            <v>ND1</v>
          </cell>
        </row>
        <row r="135">
          <cell r="B135" t="str">
            <v>TBC at a country level</v>
          </cell>
          <cell r="C135" t="str">
            <v>ND1</v>
          </cell>
          <cell r="D135" t="str">
            <v>ND1</v>
          </cell>
          <cell r="F135" t="str">
            <v>ND1</v>
          </cell>
        </row>
        <row r="136">
          <cell r="B136" t="str">
            <v>TBC at a country level</v>
          </cell>
          <cell r="C136" t="str">
            <v>ND1</v>
          </cell>
          <cell r="D136" t="str">
            <v>ND1</v>
          </cell>
          <cell r="F136" t="str">
            <v>ND1</v>
          </cell>
        </row>
        <row r="137">
          <cell r="B137" t="str">
            <v>TBC at a country level</v>
          </cell>
          <cell r="C137" t="str">
            <v>ND1</v>
          </cell>
          <cell r="D137" t="str">
            <v>ND1</v>
          </cell>
          <cell r="F137" t="str">
            <v>ND1</v>
          </cell>
        </row>
        <row r="138">
          <cell r="B138" t="str">
            <v>TBC at a country level</v>
          </cell>
          <cell r="C138" t="str">
            <v>ND1</v>
          </cell>
          <cell r="D138" t="str">
            <v>ND1</v>
          </cell>
          <cell r="F138" t="str">
            <v>ND1</v>
          </cell>
        </row>
        <row r="139">
          <cell r="B139" t="str">
            <v>TBC at a country level</v>
          </cell>
          <cell r="C139" t="str">
            <v>ND1</v>
          </cell>
          <cell r="D139" t="str">
            <v>ND1</v>
          </cell>
          <cell r="F139" t="str">
            <v>ND1</v>
          </cell>
        </row>
        <row r="140">
          <cell r="B140" t="str">
            <v>TBC at a country level</v>
          </cell>
          <cell r="C140" t="str">
            <v>ND1</v>
          </cell>
          <cell r="D140" t="str">
            <v>ND1</v>
          </cell>
          <cell r="F140" t="str">
            <v>ND1</v>
          </cell>
        </row>
        <row r="141">
          <cell r="B141" t="str">
            <v>TBC at a country level</v>
          </cell>
          <cell r="C141" t="str">
            <v>ND1</v>
          </cell>
          <cell r="D141" t="str">
            <v>ND1</v>
          </cell>
          <cell r="F141" t="str">
            <v>ND1</v>
          </cell>
        </row>
        <row r="142">
          <cell r="B142" t="str">
            <v>TBC at a country level</v>
          </cell>
          <cell r="C142" t="str">
            <v>ND1</v>
          </cell>
          <cell r="D142" t="str">
            <v>ND1</v>
          </cell>
          <cell r="F142" t="str">
            <v>ND1</v>
          </cell>
        </row>
        <row r="143">
          <cell r="B143" t="str">
            <v>TBC at a country level</v>
          </cell>
          <cell r="C143" t="str">
            <v>ND1</v>
          </cell>
          <cell r="D143" t="str">
            <v>ND1</v>
          </cell>
          <cell r="F143" t="str">
            <v>ND1</v>
          </cell>
        </row>
        <row r="144">
          <cell r="B144" t="str">
            <v>TBC at a country level</v>
          </cell>
          <cell r="C144" t="str">
            <v>ND1</v>
          </cell>
          <cell r="D144" t="str">
            <v>ND1</v>
          </cell>
          <cell r="F144" t="str">
            <v>ND1</v>
          </cell>
        </row>
        <row r="145">
          <cell r="B145" t="str">
            <v>TBC at a country level</v>
          </cell>
          <cell r="C145" t="str">
            <v>ND1</v>
          </cell>
          <cell r="D145" t="str">
            <v>ND1</v>
          </cell>
          <cell r="F145" t="str">
            <v>ND1</v>
          </cell>
        </row>
        <row r="146">
          <cell r="B146" t="str">
            <v>TBC at a country level</v>
          </cell>
          <cell r="C146" t="str">
            <v>ND1</v>
          </cell>
          <cell r="D146" t="str">
            <v>ND1</v>
          </cell>
          <cell r="F146" t="str">
            <v>ND1</v>
          </cell>
        </row>
        <row r="147">
          <cell r="B147" t="str">
            <v>TBC at a country level</v>
          </cell>
          <cell r="C147" t="str">
            <v>ND1</v>
          </cell>
          <cell r="D147" t="str">
            <v>ND1</v>
          </cell>
          <cell r="F147" t="str">
            <v>ND1</v>
          </cell>
        </row>
        <row r="148">
          <cell r="B148" t="str">
            <v>TBC at a country level</v>
          </cell>
          <cell r="C148" t="str">
            <v>ND1</v>
          </cell>
          <cell r="D148" t="str">
            <v>ND1</v>
          </cell>
          <cell r="F148" t="str">
            <v>ND1</v>
          </cell>
        </row>
        <row r="150">
          <cell r="C150">
            <v>0.99999999999999978</v>
          </cell>
          <cell r="D150">
            <v>1</v>
          </cell>
          <cell r="F150">
            <v>0.99999999999999956</v>
          </cell>
        </row>
        <row r="151">
          <cell r="C151">
            <v>0</v>
          </cell>
          <cell r="D151">
            <v>0</v>
          </cell>
          <cell r="F151">
            <v>0</v>
          </cell>
        </row>
        <row r="152">
          <cell r="C152">
            <v>0</v>
          </cell>
          <cell r="D152">
            <v>0</v>
          </cell>
          <cell r="F152">
            <v>0</v>
          </cell>
        </row>
        <row r="154">
          <cell r="C154">
            <v>0.8929592022660725</v>
          </cell>
          <cell r="D154">
            <v>0.85924076623131729</v>
          </cell>
          <cell r="F154">
            <v>0.89197540831280608</v>
          </cell>
        </row>
        <row r="155">
          <cell r="C155">
            <v>0</v>
          </cell>
          <cell r="D155">
            <v>0</v>
          </cell>
          <cell r="F155">
            <v>0</v>
          </cell>
        </row>
        <row r="156">
          <cell r="C156">
            <v>0</v>
          </cell>
          <cell r="D156">
            <v>0</v>
          </cell>
          <cell r="F156">
            <v>0</v>
          </cell>
        </row>
        <row r="157">
          <cell r="C157">
            <v>0</v>
          </cell>
          <cell r="D157">
            <v>0</v>
          </cell>
          <cell r="F157">
            <v>0</v>
          </cell>
        </row>
        <row r="158">
          <cell r="C158">
            <v>0</v>
          </cell>
          <cell r="D158">
            <v>0</v>
          </cell>
          <cell r="F158">
            <v>0</v>
          </cell>
        </row>
        <row r="160">
          <cell r="C160">
            <v>0</v>
          </cell>
          <cell r="D160">
            <v>0</v>
          </cell>
          <cell r="F160">
            <v>0</v>
          </cell>
        </row>
        <row r="161">
          <cell r="C161">
            <v>1</v>
          </cell>
          <cell r="D161">
            <v>0.99999999999999989</v>
          </cell>
          <cell r="F161">
            <v>0.99999999999999956</v>
          </cell>
        </row>
        <row r="162">
          <cell r="C162">
            <v>0</v>
          </cell>
          <cell r="D162">
            <v>0</v>
          </cell>
          <cell r="F162">
            <v>0</v>
          </cell>
        </row>
        <row r="170">
          <cell r="C170">
            <v>0</v>
          </cell>
          <cell r="D170">
            <v>0</v>
          </cell>
          <cell r="F170">
            <v>0</v>
          </cell>
        </row>
        <row r="171">
          <cell r="C171">
            <v>0</v>
          </cell>
          <cell r="D171">
            <v>0</v>
          </cell>
          <cell r="F171">
            <v>0</v>
          </cell>
        </row>
        <row r="172">
          <cell r="C172">
            <v>0</v>
          </cell>
          <cell r="D172">
            <v>0</v>
          </cell>
          <cell r="F172">
            <v>0</v>
          </cell>
        </row>
        <row r="173">
          <cell r="C173">
            <v>0</v>
          </cell>
          <cell r="D173">
            <v>0</v>
          </cell>
          <cell r="F173">
            <v>0</v>
          </cell>
        </row>
        <row r="174">
          <cell r="C174">
            <v>1</v>
          </cell>
          <cell r="D174">
            <v>1</v>
          </cell>
          <cell r="F174">
            <v>1</v>
          </cell>
        </row>
        <row r="180">
          <cell r="C180">
            <v>1.2319462177117419E-3</v>
          </cell>
          <cell r="D180">
            <v>3.2970145901779443E-4</v>
          </cell>
          <cell r="F180">
            <v>1.2056216593290699E-3</v>
          </cell>
        </row>
        <row r="187">
          <cell r="C187">
            <v>1465.1037733901312</v>
          </cell>
        </row>
        <row r="190">
          <cell r="C190">
            <v>647.98880001000009</v>
          </cell>
          <cell r="D190">
            <v>2446</v>
          </cell>
          <cell r="F190">
            <v>0.15700455981505534</v>
          </cell>
          <cell r="G190">
            <v>0.86829960951366703</v>
          </cell>
        </row>
        <row r="191">
          <cell r="C191">
            <v>489.48426375000003</v>
          </cell>
          <cell r="D191">
            <v>150</v>
          </cell>
          <cell r="F191">
            <v>0.1185996754346359</v>
          </cell>
          <cell r="G191">
            <v>5.3248136315228969E-2</v>
          </cell>
        </row>
        <row r="192">
          <cell r="C192">
            <v>1650.2574803899997</v>
          </cell>
          <cell r="D192">
            <v>176</v>
          </cell>
          <cell r="F192">
            <v>0.39984942530817769</v>
          </cell>
          <cell r="G192">
            <v>6.2477813276535323E-2</v>
          </cell>
        </row>
        <row r="193">
          <cell r="C193">
            <v>1253.17370618</v>
          </cell>
          <cell r="D193">
            <v>44</v>
          </cell>
          <cell r="F193">
            <v>0.30363794267363259</v>
          </cell>
          <cell r="G193">
            <v>1.5619453319133831E-2</v>
          </cell>
        </row>
        <row r="194">
          <cell r="C194">
            <v>86.293079309999996</v>
          </cell>
          <cell r="D194">
            <v>1</v>
          </cell>
          <cell r="F194">
            <v>2.0908396768498351E-2</v>
          </cell>
          <cell r="G194">
            <v>3.5498757543485978E-4</v>
          </cell>
        </row>
        <row r="195">
          <cell r="C195">
            <v>0</v>
          </cell>
          <cell r="D195">
            <v>0</v>
          </cell>
          <cell r="F195">
            <v>0</v>
          </cell>
          <cell r="G195">
            <v>0</v>
          </cell>
        </row>
        <row r="196">
          <cell r="B196" t="str">
            <v>TBC at a country level</v>
          </cell>
          <cell r="C196" t="str">
            <v>ND1</v>
          </cell>
          <cell r="D196" t="str">
            <v>ND1</v>
          </cell>
        </row>
        <row r="197">
          <cell r="B197" t="str">
            <v>TBC at a country level</v>
          </cell>
          <cell r="C197" t="str">
            <v>ND1</v>
          </cell>
          <cell r="D197" t="str">
            <v>ND1</v>
          </cell>
        </row>
        <row r="198">
          <cell r="B198" t="str">
            <v>TBC at a country level</v>
          </cell>
          <cell r="C198" t="str">
            <v>ND1</v>
          </cell>
          <cell r="D198" t="str">
            <v>ND1</v>
          </cell>
        </row>
        <row r="199">
          <cell r="B199" t="str">
            <v>TBC at a country level</v>
          </cell>
          <cell r="C199" t="str">
            <v>ND1</v>
          </cell>
          <cell r="D199" t="str">
            <v>ND1</v>
          </cell>
        </row>
        <row r="200">
          <cell r="B200" t="str">
            <v>TBC at a country level</v>
          </cell>
          <cell r="C200" t="str">
            <v>ND1</v>
          </cell>
          <cell r="D200" t="str">
            <v>ND1</v>
          </cell>
        </row>
        <row r="201">
          <cell r="B201" t="str">
            <v>TBC at a country level</v>
          </cell>
          <cell r="C201" t="str">
            <v>ND1</v>
          </cell>
          <cell r="D201" t="str">
            <v>ND1</v>
          </cell>
        </row>
        <row r="202">
          <cell r="B202" t="str">
            <v>TBC at a country level</v>
          </cell>
          <cell r="C202" t="str">
            <v>ND1</v>
          </cell>
          <cell r="D202" t="str">
            <v>ND1</v>
          </cell>
        </row>
        <row r="203">
          <cell r="B203" t="str">
            <v>TBC at a country level</v>
          </cell>
          <cell r="C203" t="str">
            <v>ND1</v>
          </cell>
          <cell r="D203" t="str">
            <v>ND1</v>
          </cell>
        </row>
        <row r="204">
          <cell r="B204" t="str">
            <v>TBC at a country level</v>
          </cell>
          <cell r="C204" t="str">
            <v>ND1</v>
          </cell>
          <cell r="D204" t="str">
            <v>ND1</v>
          </cell>
        </row>
        <row r="205">
          <cell r="B205" t="str">
            <v>TBC at a country level</v>
          </cell>
          <cell r="C205" t="str">
            <v>ND1</v>
          </cell>
          <cell r="D205" t="str">
            <v>ND1</v>
          </cell>
        </row>
        <row r="206">
          <cell r="B206" t="str">
            <v>TBC at a country level</v>
          </cell>
          <cell r="C206" t="str">
            <v>ND1</v>
          </cell>
          <cell r="D206" t="str">
            <v>ND1</v>
          </cell>
        </row>
        <row r="207">
          <cell r="B207" t="str">
            <v>TBC at a country level</v>
          </cell>
          <cell r="C207" t="str">
            <v>ND1</v>
          </cell>
          <cell r="D207" t="str">
            <v>ND1</v>
          </cell>
        </row>
        <row r="208">
          <cell r="B208" t="str">
            <v>TBC at a country level</v>
          </cell>
          <cell r="C208" t="str">
            <v>ND1</v>
          </cell>
          <cell r="D208" t="str">
            <v>ND1</v>
          </cell>
        </row>
        <row r="209">
          <cell r="B209" t="str">
            <v>TBC at a country level</v>
          </cell>
          <cell r="C209" t="str">
            <v>ND1</v>
          </cell>
          <cell r="D209" t="str">
            <v>ND1</v>
          </cell>
        </row>
        <row r="210">
          <cell r="B210" t="str">
            <v>TBC at a country level</v>
          </cell>
          <cell r="C210" t="str">
            <v>ND1</v>
          </cell>
          <cell r="D210" t="str">
            <v>ND1</v>
          </cell>
        </row>
        <row r="211">
          <cell r="B211" t="str">
            <v>TBC at a country level</v>
          </cell>
          <cell r="C211" t="str">
            <v>ND1</v>
          </cell>
          <cell r="D211" t="str">
            <v>ND1</v>
          </cell>
        </row>
        <row r="212">
          <cell r="B212" t="str">
            <v>TBC at a country level</v>
          </cell>
          <cell r="C212" t="str">
            <v>ND1</v>
          </cell>
          <cell r="D212" t="str">
            <v>ND1</v>
          </cell>
        </row>
        <row r="213">
          <cell r="B213" t="str">
            <v>TBC at a country level</v>
          </cell>
          <cell r="C213" t="str">
            <v>ND1</v>
          </cell>
          <cell r="D213" t="str">
            <v>ND1</v>
          </cell>
        </row>
        <row r="214">
          <cell r="C214">
            <v>4127.1973296400001</v>
          </cell>
          <cell r="D214">
            <v>2817</v>
          </cell>
          <cell r="F214">
            <v>0.99999999999999989</v>
          </cell>
          <cell r="G214">
            <v>1</v>
          </cell>
        </row>
        <row r="228">
          <cell r="B228" t="str">
            <v>o/w &gt;100 - &lt;=110 %</v>
          </cell>
        </row>
        <row r="229">
          <cell r="B229" t="str">
            <v>o/w &gt;110 - &lt;=120 %</v>
          </cell>
        </row>
        <row r="230">
          <cell r="B230" t="str">
            <v>o/w &gt;120 - &lt;=130 %</v>
          </cell>
        </row>
        <row r="231">
          <cell r="B231" t="str">
            <v>o/w &gt;130 - &lt;=140 %</v>
          </cell>
        </row>
        <row r="232">
          <cell r="B232" t="str">
            <v>o/w &gt;140 - &lt;=150 %</v>
          </cell>
        </row>
        <row r="233">
          <cell r="B233" t="str">
            <v>o/w &gt;150 %</v>
          </cell>
        </row>
        <row r="238">
          <cell r="C238">
            <v>0.61009033871967222</v>
          </cell>
        </row>
        <row r="241">
          <cell r="C241">
            <v>3108.3112983793967</v>
          </cell>
          <cell r="D241" t="str">
            <v>ND1</v>
          </cell>
          <cell r="F241">
            <v>0.75312883056418389</v>
          </cell>
          <cell r="G241" t="str">
            <v>ND1</v>
          </cell>
        </row>
        <row r="242">
          <cell r="C242">
            <v>191.53563884568621</v>
          </cell>
          <cell r="D242" t="str">
            <v>ND1</v>
          </cell>
          <cell r="F242">
            <v>4.6408161167906428E-2</v>
          </cell>
          <cell r="G242" t="str">
            <v>ND1</v>
          </cell>
        </row>
        <row r="243">
          <cell r="C243">
            <v>243.08226536379271</v>
          </cell>
          <cell r="D243" t="str">
            <v>ND1</v>
          </cell>
          <cell r="F243">
            <v>5.8897660070204548E-2</v>
          </cell>
          <cell r="G243" t="str">
            <v>ND1</v>
          </cell>
        </row>
        <row r="244">
          <cell r="C244">
            <v>144.69197124455317</v>
          </cell>
          <cell r="D244" t="str">
            <v>ND1</v>
          </cell>
          <cell r="F244">
            <v>3.5058166520274929E-2</v>
          </cell>
          <cell r="G244" t="str">
            <v>ND1</v>
          </cell>
        </row>
        <row r="245">
          <cell r="C245">
            <v>120.36776515905223</v>
          </cell>
          <cell r="D245" t="str">
            <v>ND1</v>
          </cell>
          <cell r="F245">
            <v>2.9164528745600691E-2</v>
          </cell>
          <cell r="G245" t="str">
            <v>ND1</v>
          </cell>
        </row>
        <row r="246">
          <cell r="C246">
            <v>73.305177455521459</v>
          </cell>
          <cell r="D246" t="str">
            <v>ND1</v>
          </cell>
          <cell r="F246">
            <v>1.7761490813407648E-2</v>
          </cell>
          <cell r="G246" t="str">
            <v>ND1</v>
          </cell>
        </row>
        <row r="247">
          <cell r="C247">
            <v>71.725959708606169</v>
          </cell>
          <cell r="D247" t="str">
            <v>ND1</v>
          </cell>
          <cell r="F247">
            <v>1.7378853972766679E-2</v>
          </cell>
          <cell r="G247" t="str">
            <v>ND1</v>
          </cell>
        </row>
        <row r="248">
          <cell r="C248">
            <v>174.17725348339189</v>
          </cell>
          <cell r="D248" t="str">
            <v>ND1</v>
          </cell>
          <cell r="F248">
            <v>4.2202308145655031E-2</v>
          </cell>
          <cell r="G248" t="str">
            <v>ND1</v>
          </cell>
        </row>
        <row r="249">
          <cell r="C249">
            <v>4127.197329640001</v>
          </cell>
          <cell r="D249" t="str">
            <v>ND1</v>
          </cell>
          <cell r="F249">
            <v>1</v>
          </cell>
          <cell r="G249" t="str">
            <v>ND1</v>
          </cell>
        </row>
        <row r="250">
          <cell r="C250">
            <v>52.028264389269175</v>
          </cell>
          <cell r="F250">
            <v>1.2606197434666249E-2</v>
          </cell>
          <cell r="G250" t="str">
            <v>ND1</v>
          </cell>
        </row>
        <row r="251">
          <cell r="C251">
            <v>35.983813473501336</v>
          </cell>
          <cell r="F251">
            <v>8.7187043893149786E-3</v>
          </cell>
          <cell r="G251" t="str">
            <v>ND1</v>
          </cell>
        </row>
        <row r="252">
          <cell r="C252">
            <v>32.421489235568927</v>
          </cell>
          <cell r="F252">
            <v>7.8555704140264408E-3</v>
          </cell>
          <cell r="G252" t="str">
            <v>ND1</v>
          </cell>
        </row>
        <row r="253">
          <cell r="C253">
            <v>38.999493940464937</v>
          </cell>
          <cell r="F253">
            <v>9.4493892163539234E-3</v>
          </cell>
          <cell r="G253" t="str">
            <v>ND1</v>
          </cell>
        </row>
        <row r="254">
          <cell r="C254">
            <v>9.8405331178520683</v>
          </cell>
          <cell r="F254">
            <v>2.384313695684238E-3</v>
          </cell>
          <cell r="G254" t="str">
            <v>ND1</v>
          </cell>
        </row>
        <row r="255">
          <cell r="C255">
            <v>4.903659326735478</v>
          </cell>
          <cell r="F255">
            <v>1.1881329956092031E-3</v>
          </cell>
          <cell r="G255" t="str">
            <v>ND1</v>
          </cell>
        </row>
        <row r="260">
          <cell r="C260">
            <v>4.932921705678623E-2</v>
          </cell>
        </row>
        <row r="261">
          <cell r="C261">
            <v>1.631669782696676E-3</v>
          </cell>
        </row>
        <row r="262">
          <cell r="C262">
            <v>0</v>
          </cell>
        </row>
        <row r="263">
          <cell r="C263">
            <v>0</v>
          </cell>
        </row>
        <row r="264">
          <cell r="C264">
            <v>0.94903911316051714</v>
          </cell>
        </row>
        <row r="265">
          <cell r="C265">
            <v>0.74899268991086443</v>
          </cell>
        </row>
        <row r="266">
          <cell r="C266">
            <v>8.25789642652556E-2</v>
          </cell>
        </row>
        <row r="267">
          <cell r="C267">
            <v>0.11746745898439712</v>
          </cell>
        </row>
        <row r="268">
          <cell r="C268">
            <v>0</v>
          </cell>
        </row>
        <row r="269">
          <cell r="C269">
            <v>0</v>
          </cell>
        </row>
        <row r="277">
          <cell r="C277">
            <v>1</v>
          </cell>
        </row>
        <row r="278">
          <cell r="C278">
            <v>0</v>
          </cell>
        </row>
        <row r="279">
          <cell r="C279">
            <v>0</v>
          </cell>
        </row>
        <row r="288">
          <cell r="C288">
            <v>1512.6481956097559</v>
          </cell>
        </row>
        <row r="291">
          <cell r="C291">
            <v>15.184098240000001</v>
          </cell>
          <cell r="D291">
            <v>75</v>
          </cell>
          <cell r="F291">
            <v>0.12241572779019767</v>
          </cell>
          <cell r="G291">
            <v>0.91463414634146345</v>
          </cell>
        </row>
        <row r="292">
          <cell r="C292">
            <v>8.9829285700000003</v>
          </cell>
          <cell r="D292">
            <v>4</v>
          </cell>
          <cell r="F292">
            <v>7.2421273967199357E-2</v>
          </cell>
          <cell r="G292">
            <v>4.878048780487805E-2</v>
          </cell>
        </row>
        <row r="293">
          <cell r="C293">
            <v>15.20142412</v>
          </cell>
          <cell r="D293">
            <v>2</v>
          </cell>
          <cell r="F293">
            <v>0.12255541077803676</v>
          </cell>
          <cell r="G293">
            <v>2.4390243902439025E-2</v>
          </cell>
        </row>
        <row r="294">
          <cell r="C294">
            <v>0</v>
          </cell>
          <cell r="D294">
            <v>0</v>
          </cell>
          <cell r="F294">
            <v>0</v>
          </cell>
          <cell r="G294">
            <v>0</v>
          </cell>
        </row>
        <row r="295">
          <cell r="C295">
            <v>84.668701110000001</v>
          </cell>
          <cell r="D295">
            <v>1</v>
          </cell>
          <cell r="F295">
            <v>0.68260758746456629</v>
          </cell>
          <cell r="G295">
            <v>1.2195121951219513E-2</v>
          </cell>
        </row>
        <row r="296">
          <cell r="C296">
            <v>0</v>
          </cell>
          <cell r="D296">
            <v>0</v>
          </cell>
          <cell r="F296">
            <v>0</v>
          </cell>
          <cell r="G296">
            <v>0</v>
          </cell>
        </row>
        <row r="297">
          <cell r="C297" t="str">
            <v>ND1</v>
          </cell>
          <cell r="D297" t="str">
            <v>ND1</v>
          </cell>
        </row>
        <row r="298">
          <cell r="C298" t="str">
            <v>ND1</v>
          </cell>
          <cell r="D298" t="str">
            <v>ND1</v>
          </cell>
        </row>
        <row r="299">
          <cell r="C299" t="str">
            <v>ND1</v>
          </cell>
          <cell r="D299" t="str">
            <v>ND1</v>
          </cell>
        </row>
        <row r="300">
          <cell r="C300" t="str">
            <v>ND1</v>
          </cell>
          <cell r="D300" t="str">
            <v>ND1</v>
          </cell>
        </row>
        <row r="301">
          <cell r="C301" t="str">
            <v>ND1</v>
          </cell>
          <cell r="D301" t="str">
            <v>ND1</v>
          </cell>
        </row>
        <row r="302">
          <cell r="C302" t="str">
            <v>ND1</v>
          </cell>
          <cell r="D302" t="str">
            <v>ND1</v>
          </cell>
        </row>
        <row r="303">
          <cell r="C303" t="str">
            <v>ND1</v>
          </cell>
          <cell r="D303" t="str">
            <v>ND1</v>
          </cell>
        </row>
        <row r="304">
          <cell r="C304" t="str">
            <v>ND1</v>
          </cell>
          <cell r="D304" t="str">
            <v>ND1</v>
          </cell>
        </row>
        <row r="305">
          <cell r="C305" t="str">
            <v>ND1</v>
          </cell>
          <cell r="D305" t="str">
            <v>ND1</v>
          </cell>
        </row>
        <row r="306">
          <cell r="C306" t="str">
            <v>ND1</v>
          </cell>
          <cell r="D306" t="str">
            <v>ND1</v>
          </cell>
        </row>
        <row r="307">
          <cell r="C307" t="str">
            <v>ND1</v>
          </cell>
          <cell r="D307" t="str">
            <v>ND1</v>
          </cell>
        </row>
        <row r="308">
          <cell r="C308" t="str">
            <v>ND1</v>
          </cell>
          <cell r="D308" t="str">
            <v>ND1</v>
          </cell>
        </row>
        <row r="309">
          <cell r="C309" t="str">
            <v>ND1</v>
          </cell>
          <cell r="D309" t="str">
            <v>ND1</v>
          </cell>
        </row>
        <row r="310">
          <cell r="C310" t="str">
            <v>ND1</v>
          </cell>
          <cell r="D310" t="str">
            <v>ND1</v>
          </cell>
        </row>
        <row r="311">
          <cell r="C311" t="str">
            <v>ND1</v>
          </cell>
          <cell r="D311" t="str">
            <v>ND1</v>
          </cell>
        </row>
        <row r="312">
          <cell r="C312" t="str">
            <v>ND1</v>
          </cell>
          <cell r="D312" t="str">
            <v>ND1</v>
          </cell>
        </row>
        <row r="313">
          <cell r="C313" t="str">
            <v>ND1</v>
          </cell>
          <cell r="D313" t="str">
            <v>ND1</v>
          </cell>
        </row>
        <row r="314">
          <cell r="C314" t="str">
            <v>ND1</v>
          </cell>
          <cell r="D314" t="str">
            <v>ND1</v>
          </cell>
        </row>
        <row r="315">
          <cell r="C315">
            <v>124.03715204</v>
          </cell>
          <cell r="D315">
            <v>82</v>
          </cell>
          <cell r="F315">
            <v>1</v>
          </cell>
          <cell r="G315">
            <v>1</v>
          </cell>
        </row>
        <row r="339">
          <cell r="C339">
            <v>0.26035487733380885</v>
          </cell>
        </row>
        <row r="342">
          <cell r="C342">
            <v>115.59625297548791</v>
          </cell>
          <cell r="D342" t="str">
            <v>ND1</v>
          </cell>
          <cell r="F342">
            <v>0.93194862244345933</v>
          </cell>
          <cell r="G342" t="str">
            <v>ND1</v>
          </cell>
        </row>
        <row r="343">
          <cell r="C343">
            <v>3.5641596471570622</v>
          </cell>
          <cell r="D343" t="str">
            <v>ND1</v>
          </cell>
          <cell r="F343">
            <v>2.8734613690643895E-2</v>
          </cell>
          <cell r="G343" t="str">
            <v>ND1</v>
          </cell>
        </row>
        <row r="344">
          <cell r="C344">
            <v>2.0174309444147167</v>
          </cell>
          <cell r="D344" t="str">
            <v>ND1</v>
          </cell>
          <cell r="F344">
            <v>1.6264731261841029E-2</v>
          </cell>
          <cell r="G344" t="str">
            <v>ND1</v>
          </cell>
        </row>
        <row r="345">
          <cell r="C345">
            <v>1.1667579148908653</v>
          </cell>
          <cell r="D345" t="str">
            <v>ND1</v>
          </cell>
          <cell r="F345">
            <v>9.4065197056008229E-3</v>
          </cell>
          <cell r="G345" t="str">
            <v>ND1</v>
          </cell>
        </row>
        <row r="346">
          <cell r="C346">
            <v>0.48563667158605056</v>
          </cell>
          <cell r="D346" t="str">
            <v>ND1</v>
          </cell>
          <cell r="F346">
            <v>3.9152517096606712E-3</v>
          </cell>
          <cell r="G346" t="str">
            <v>ND1</v>
          </cell>
        </row>
        <row r="347">
          <cell r="C347">
            <v>0.3978372092499648</v>
          </cell>
          <cell r="D347" t="str">
            <v>ND1</v>
          </cell>
          <cell r="F347">
            <v>3.2074036101834122E-3</v>
          </cell>
          <cell r="G347" t="str">
            <v>ND1</v>
          </cell>
        </row>
        <row r="348">
          <cell r="C348">
            <v>0.25147308286875264</v>
          </cell>
          <cell r="D348" t="str">
            <v>ND1</v>
          </cell>
          <cell r="F348">
            <v>2.0274012965700518E-3</v>
          </cell>
          <cell r="G348" t="str">
            <v>ND1</v>
          </cell>
        </row>
        <row r="349">
          <cell r="C349">
            <v>0.55760359434467066</v>
          </cell>
          <cell r="D349" t="str">
            <v>ND1</v>
          </cell>
          <cell r="F349">
            <v>4.4954562820408231E-3</v>
          </cell>
          <cell r="G349" t="str">
            <v>ND1</v>
          </cell>
        </row>
        <row r="350">
          <cell r="C350">
            <v>124.03715204</v>
          </cell>
          <cell r="D350" t="str">
            <v>ND1</v>
          </cell>
          <cell r="F350">
            <v>1</v>
          </cell>
          <cell r="G350" t="str">
            <v>ND1</v>
          </cell>
        </row>
        <row r="351">
          <cell r="C351">
            <v>0.16253496912899079</v>
          </cell>
          <cell r="D351" t="str">
            <v>ND1</v>
          </cell>
          <cell r="F351">
            <v>1.3103732749086005E-3</v>
          </cell>
          <cell r="G351" t="str">
            <v>ND1</v>
          </cell>
        </row>
        <row r="352">
          <cell r="C352">
            <v>0</v>
          </cell>
          <cell r="D352" t="str">
            <v>ND1</v>
          </cell>
          <cell r="F352">
            <v>0</v>
          </cell>
          <cell r="G352" t="str">
            <v>ND1</v>
          </cell>
        </row>
        <row r="353">
          <cell r="C353">
            <v>0.17904295475487736</v>
          </cell>
          <cell r="D353" t="str">
            <v>ND1</v>
          </cell>
          <cell r="F353">
            <v>1.4434623160094716E-3</v>
          </cell>
          <cell r="G353" t="str">
            <v>ND1</v>
          </cell>
        </row>
        <row r="354">
          <cell r="C354">
            <v>0.20646273790486461</v>
          </cell>
          <cell r="D354" t="str">
            <v>ND1</v>
          </cell>
          <cell r="F354">
            <v>1.6645233666626245E-3</v>
          </cell>
          <cell r="G354" t="str">
            <v>ND1</v>
          </cell>
        </row>
        <row r="355">
          <cell r="C355">
            <v>9.5629325559379499E-3</v>
          </cell>
          <cell r="D355" t="str">
            <v>ND1</v>
          </cell>
          <cell r="F355">
            <v>7.7097324460126732E-5</v>
          </cell>
          <cell r="G355" t="str">
            <v>ND1</v>
          </cell>
        </row>
        <row r="356">
          <cell r="C356">
            <v>0</v>
          </cell>
          <cell r="D356" t="str">
            <v>ND1</v>
          </cell>
          <cell r="F356">
            <v>0</v>
          </cell>
          <cell r="G356" t="str">
            <v>ND1</v>
          </cell>
        </row>
        <row r="361">
          <cell r="C361">
            <v>1.6727661581250899E-2</v>
          </cell>
        </row>
        <row r="362">
          <cell r="C362">
            <v>0.97730948199529299</v>
          </cell>
        </row>
        <row r="363">
          <cell r="C363">
            <v>0</v>
          </cell>
        </row>
        <row r="364">
          <cell r="C364">
            <v>0</v>
          </cell>
        </row>
        <row r="365">
          <cell r="C365">
            <v>3.1524795698891946E-3</v>
          </cell>
        </row>
        <row r="366">
          <cell r="C366">
            <v>0</v>
          </cell>
        </row>
        <row r="367">
          <cell r="C367">
            <v>0</v>
          </cell>
        </row>
        <row r="368">
          <cell r="C368">
            <v>0</v>
          </cell>
        </row>
        <row r="369">
          <cell r="C369">
            <v>0</v>
          </cell>
        </row>
        <row r="370">
          <cell r="C370">
            <v>2.8103768535664899E-3</v>
          </cell>
        </row>
        <row r="371">
          <cell r="C371" t="str">
            <v>ND1</v>
          </cell>
        </row>
        <row r="372">
          <cell r="C372" t="str">
            <v>ND1</v>
          </cell>
        </row>
        <row r="373">
          <cell r="C373" t="str">
            <v>ND1</v>
          </cell>
        </row>
        <row r="374">
          <cell r="C374" t="str">
            <v>ND1</v>
          </cell>
        </row>
        <row r="375">
          <cell r="C375" t="str">
            <v>ND1</v>
          </cell>
        </row>
        <row r="376">
          <cell r="C376" t="str">
            <v>ND1</v>
          </cell>
        </row>
        <row r="377">
          <cell r="B377" t="str">
            <v>o/w [If relevant, please specify]</v>
          </cell>
          <cell r="C377" t="str">
            <v>ND1</v>
          </cell>
        </row>
        <row r="378">
          <cell r="B378" t="str">
            <v>o/w [If relevant, please specify]</v>
          </cell>
          <cell r="C378" t="str">
            <v>ND1</v>
          </cell>
        </row>
        <row r="379">
          <cell r="B379" t="str">
            <v>o/w [If relevant, please specify]</v>
          </cell>
          <cell r="C379" t="str">
            <v>ND1</v>
          </cell>
        </row>
        <row r="380">
          <cell r="B380" t="str">
            <v>o/w [If relevant, please specify]</v>
          </cell>
          <cell r="C380" t="str">
            <v>ND1</v>
          </cell>
        </row>
        <row r="381">
          <cell r="B381" t="str">
            <v>o/w [If relevant, please specify]</v>
          </cell>
          <cell r="C381" t="str">
            <v>ND1</v>
          </cell>
        </row>
        <row r="382">
          <cell r="B382" t="str">
            <v>o/w [If relevant, please specify]</v>
          </cell>
          <cell r="C382" t="str">
            <v>ND1</v>
          </cell>
        </row>
        <row r="383">
          <cell r="B383" t="str">
            <v>o/w [If relevant, please specify]</v>
          </cell>
          <cell r="C383" t="str">
            <v>ND1</v>
          </cell>
        </row>
        <row r="384">
          <cell r="B384" t="str">
            <v>o/w [If relevant, please specify]</v>
          </cell>
          <cell r="C384" t="str">
            <v>ND1</v>
          </cell>
        </row>
        <row r="385">
          <cell r="B385" t="str">
            <v>o/w [If relevant, please specify]</v>
          </cell>
          <cell r="C385" t="str">
            <v>ND1</v>
          </cell>
        </row>
        <row r="386">
          <cell r="B386" t="str">
            <v>o/w [If relevant, please specify]</v>
          </cell>
          <cell r="C386" t="str">
            <v>ND1</v>
          </cell>
        </row>
        <row r="387">
          <cell r="B387" t="str">
            <v>o/w [If relevant, please specify]</v>
          </cell>
          <cell r="C387" t="str">
            <v>ND1</v>
          </cell>
        </row>
      </sheetData>
      <sheetData sheetId="3" refreshError="1"/>
      <sheetData sheetId="4" refreshError="1"/>
      <sheetData sheetId="5" refreshError="1"/>
      <sheetData sheetId="6">
        <row r="2">
          <cell r="F2">
            <v>0</v>
          </cell>
        </row>
        <row r="4">
          <cell r="C4" t="str">
            <v>DKK</v>
          </cell>
        </row>
        <row r="14">
          <cell r="B14" t="str">
            <v>Sponsor (if applicable)</v>
          </cell>
        </row>
        <row r="15">
          <cell r="B15" t="str">
            <v xml:space="preserve">Servicer </v>
          </cell>
          <cell r="C15" t="str">
            <v>BRFkredit</v>
          </cell>
          <cell r="D15" t="str">
            <v>529900R9HQNZRT2OXB26</v>
          </cell>
        </row>
        <row r="16">
          <cell r="B16" t="str">
            <v>Back-up servicer</v>
          </cell>
        </row>
        <row r="17">
          <cell r="B17" t="str">
            <v>BUS facilitator</v>
          </cell>
        </row>
        <row r="18">
          <cell r="B18" t="str">
            <v xml:space="preserve">Cash manager </v>
          </cell>
          <cell r="C18" t="str">
            <v>BRFkredit</v>
          </cell>
          <cell r="D18" t="str">
            <v>529900R9HQNZRT2OXB26</v>
          </cell>
        </row>
        <row r="19">
          <cell r="B19" t="str">
            <v>Back-up cash manager</v>
          </cell>
        </row>
        <row r="20">
          <cell r="B20" t="str">
            <v>Account bank</v>
          </cell>
          <cell r="C20" t="str">
            <v>Jyske Bank</v>
          </cell>
          <cell r="D20" t="str">
            <v>3M5E1GQGKL17HI6CPN30</v>
          </cell>
        </row>
        <row r="21">
          <cell r="B21" t="str">
            <v>Standby account bank</v>
          </cell>
          <cell r="C21" t="str">
            <v>Nordea</v>
          </cell>
          <cell r="D21" t="str">
            <v>6SCPQ280AIY8EP3XFW53</v>
          </cell>
        </row>
        <row r="22">
          <cell r="B22" t="str">
            <v>Account bank guarantor</v>
          </cell>
        </row>
        <row r="23">
          <cell r="B23" t="str">
            <v>Trustee</v>
          </cell>
        </row>
        <row r="24">
          <cell r="B24" t="str">
            <v>Cover Pool Monitor</v>
          </cell>
          <cell r="C24" t="str">
            <v>BRFkredit</v>
          </cell>
          <cell r="D24" t="str">
            <v>529900R9HQNZRT2OXB26</v>
          </cell>
        </row>
        <row r="74">
          <cell r="C74" t="str">
            <v xml:space="preserve"> Residential Loans</v>
          </cell>
        </row>
        <row r="75">
          <cell r="C75">
            <v>271.27432227964556</v>
          </cell>
        </row>
        <row r="76">
          <cell r="C76">
            <v>254.67387954362849</v>
          </cell>
        </row>
        <row r="82">
          <cell r="C82">
            <v>0</v>
          </cell>
          <cell r="D82">
            <v>0</v>
          </cell>
          <cell r="E82">
            <v>0</v>
          </cell>
          <cell r="F82">
            <v>0</v>
          </cell>
          <cell r="G82">
            <v>0</v>
          </cell>
        </row>
        <row r="83">
          <cell r="C83">
            <v>0</v>
          </cell>
          <cell r="D83">
            <v>0</v>
          </cell>
          <cell r="E83">
            <v>0</v>
          </cell>
          <cell r="F83">
            <v>0</v>
          </cell>
          <cell r="G83">
            <v>0</v>
          </cell>
        </row>
        <row r="84">
          <cell r="C84">
            <v>0</v>
          </cell>
          <cell r="D84">
            <v>0</v>
          </cell>
          <cell r="E84">
            <v>0</v>
          </cell>
          <cell r="F84">
            <v>0</v>
          </cell>
          <cell r="G84">
            <v>0</v>
          </cell>
        </row>
        <row r="85">
          <cell r="C85">
            <v>5.3745672010150377E-4</v>
          </cell>
          <cell r="D85">
            <v>3.2970145901779443E-4</v>
          </cell>
          <cell r="E85">
            <v>0</v>
          </cell>
          <cell r="F85">
            <v>0</v>
          </cell>
          <cell r="G85">
            <v>5.3139509940822074E-4</v>
          </cell>
        </row>
        <row r="86">
          <cell r="C86">
            <v>6.4700841193675676E-4</v>
          </cell>
          <cell r="D86">
            <v>0</v>
          </cell>
          <cell r="E86">
            <v>0</v>
          </cell>
          <cell r="F86">
            <v>0</v>
          </cell>
          <cell r="G86">
            <v>6.2813081741488412E-4</v>
          </cell>
        </row>
      </sheetData>
      <sheetData sheetId="7">
        <row r="9">
          <cell r="C9" t="str">
            <v>Q1 2018</v>
          </cell>
          <cell r="D9" t="str">
            <v>Q4 2017</v>
          </cell>
          <cell r="E9" t="str">
            <v>Q3 2017</v>
          </cell>
          <cell r="F9" t="str">
            <v>Q2 2017</v>
          </cell>
        </row>
        <row r="10">
          <cell r="C10">
            <v>335.59199999999998</v>
          </cell>
          <cell r="D10">
            <v>337.73200000000003</v>
          </cell>
          <cell r="E10">
            <v>327.06400000000002</v>
          </cell>
          <cell r="F10">
            <v>318.07799999999997</v>
          </cell>
        </row>
        <row r="11">
          <cell r="C11">
            <v>310.73</v>
          </cell>
          <cell r="D11">
            <v>308.12099999999998</v>
          </cell>
          <cell r="E11">
            <v>304.26600000000002</v>
          </cell>
          <cell r="F11">
            <v>297.15199999999999</v>
          </cell>
        </row>
        <row r="12">
          <cell r="C12">
            <v>303.53399999999999</v>
          </cell>
          <cell r="D12">
            <v>299.51600000000002</v>
          </cell>
          <cell r="E12">
            <v>296.14</v>
          </cell>
          <cell r="F12">
            <v>290.334</v>
          </cell>
        </row>
        <row r="13">
          <cell r="C13">
            <v>0.214</v>
          </cell>
          <cell r="D13">
            <v>0.20799999999999999</v>
          </cell>
          <cell r="E13">
            <v>0.182</v>
          </cell>
          <cell r="F13">
            <v>0.17899999999999999</v>
          </cell>
        </row>
        <row r="14">
          <cell r="C14">
            <v>0.214</v>
          </cell>
          <cell r="D14">
            <v>0.20792384</v>
          </cell>
          <cell r="E14">
            <v>0.182</v>
          </cell>
          <cell r="F14">
            <v>0.17899999999999999</v>
          </cell>
        </row>
        <row r="15">
          <cell r="C15">
            <v>320.91739790034961</v>
          </cell>
          <cell r="D15">
            <v>317.96272537804043</v>
          </cell>
          <cell r="E15">
            <v>312.02234246407056</v>
          </cell>
          <cell r="F15">
            <v>306.5356278623841</v>
          </cell>
        </row>
        <row r="16">
          <cell r="C16">
            <v>0</v>
          </cell>
          <cell r="D16">
            <v>1.8948399999999999</v>
          </cell>
          <cell r="E16">
            <v>3.73</v>
          </cell>
          <cell r="F16">
            <v>3.73</v>
          </cell>
        </row>
        <row r="17">
          <cell r="C17">
            <v>0</v>
          </cell>
          <cell r="D17">
            <v>0</v>
          </cell>
          <cell r="E17">
            <v>0</v>
          </cell>
          <cell r="F17">
            <v>0</v>
          </cell>
        </row>
        <row r="18">
          <cell r="C18">
            <v>39.964968402010115</v>
          </cell>
          <cell r="D18">
            <v>39.189988633650358</v>
          </cell>
          <cell r="E18">
            <v>38.764891093970022</v>
          </cell>
          <cell r="F18">
            <v>37.249617716859802</v>
          </cell>
        </row>
        <row r="19">
          <cell r="C19">
            <v>0.42799999999999999</v>
          </cell>
          <cell r="D19">
            <v>0.20200000000000001</v>
          </cell>
          <cell r="E19">
            <v>-1.9E-2</v>
          </cell>
          <cell r="F19">
            <v>2.8000000000000001E-2</v>
          </cell>
        </row>
        <row r="20">
          <cell r="C20">
            <v>0.43631620824002193</v>
          </cell>
          <cell r="D20">
            <v>0.43474018224169297</v>
          </cell>
          <cell r="E20">
            <v>0.32203999999999999</v>
          </cell>
          <cell r="F20">
            <v>0.47924</v>
          </cell>
        </row>
        <row r="24">
          <cell r="C24">
            <v>304.16870158020157</v>
          </cell>
          <cell r="D24">
            <v>300.16881907703396</v>
          </cell>
          <cell r="E24">
            <v>296.75153597429772</v>
          </cell>
          <cell r="F24">
            <v>290.79737064460755</v>
          </cell>
        </row>
        <row r="28">
          <cell r="C28">
            <v>0.42750737811999989</v>
          </cell>
          <cell r="D28">
            <v>0.54942963696000013</v>
          </cell>
          <cell r="E28">
            <v>0.7612077297479628</v>
          </cell>
          <cell r="F28">
            <v>0.92862094305487608</v>
          </cell>
        </row>
        <row r="29">
          <cell r="C29">
            <v>0.70129716140701703</v>
          </cell>
          <cell r="D29">
            <v>0.71681161213021283</v>
          </cell>
          <cell r="E29">
            <v>0.88806452465158225</v>
          </cell>
          <cell r="F29">
            <v>1.3334277026649561</v>
          </cell>
        </row>
        <row r="30">
          <cell r="C30">
            <v>303.03989704067459</v>
          </cell>
          <cell r="D30">
            <v>298.90257782794373</v>
          </cell>
          <cell r="E30">
            <v>295.10226371989819</v>
          </cell>
          <cell r="F30">
            <v>288.5353219988877</v>
          </cell>
        </row>
        <row r="32">
          <cell r="C32">
            <v>303.99852441075888</v>
          </cell>
          <cell r="D32">
            <v>299.99336234677986</v>
          </cell>
          <cell r="E32">
            <v>296.49976032035914</v>
          </cell>
          <cell r="F32">
            <v>290.53638120803203</v>
          </cell>
        </row>
        <row r="33">
          <cell r="C33">
            <v>0.17017716944110506</v>
          </cell>
          <cell r="D33">
            <v>0.17545673025411701</v>
          </cell>
          <cell r="E33">
            <v>0.25177565393642992</v>
          </cell>
          <cell r="F33">
            <v>0.26098943657780399</v>
          </cell>
        </row>
        <row r="34">
          <cell r="C34">
            <v>0</v>
          </cell>
          <cell r="D34">
            <v>0</v>
          </cell>
          <cell r="E34">
            <v>0</v>
          </cell>
          <cell r="F34">
            <v>0</v>
          </cell>
        </row>
        <row r="35">
          <cell r="C35">
            <v>0</v>
          </cell>
          <cell r="D35">
            <v>0</v>
          </cell>
          <cell r="E35">
            <v>0</v>
          </cell>
          <cell r="F35">
            <v>0</v>
          </cell>
        </row>
        <row r="37">
          <cell r="C37">
            <v>214.59990365245966</v>
          </cell>
          <cell r="D37">
            <v>212.50554297287681</v>
          </cell>
          <cell r="E37">
            <v>209.89652764075123</v>
          </cell>
          <cell r="F37">
            <v>204.77874496280739</v>
          </cell>
        </row>
        <row r="38">
          <cell r="C38">
            <v>40.113971633011829</v>
          </cell>
          <cell r="D38">
            <v>38.980645038695506</v>
          </cell>
          <cell r="E38">
            <v>38.180417863744687</v>
          </cell>
          <cell r="F38">
            <v>37.918004942690615</v>
          </cell>
        </row>
        <row r="39">
          <cell r="C39">
            <v>49.454826294729948</v>
          </cell>
          <cell r="D39">
            <v>48.682631065459901</v>
          </cell>
          <cell r="E39">
            <v>48.674590469799973</v>
          </cell>
          <cell r="F39">
            <v>48.100620739109992</v>
          </cell>
        </row>
        <row r="40">
          <cell r="C40">
            <v>304.16870158020146</v>
          </cell>
          <cell r="D40">
            <v>300.16881907703225</v>
          </cell>
          <cell r="E40">
            <v>296.7515359742959</v>
          </cell>
          <cell r="F40">
            <v>290.79737064460801</v>
          </cell>
        </row>
        <row r="41">
          <cell r="C41">
            <v>0.13549394218190916</v>
          </cell>
          <cell r="D41">
            <v>0.17932851201503838</v>
          </cell>
          <cell r="E41">
            <v>0.1796569341734339</v>
          </cell>
          <cell r="F41">
            <v>0.21123646431386534</v>
          </cell>
        </row>
        <row r="42">
          <cell r="C42">
            <v>0.51937300427455024</v>
          </cell>
          <cell r="D42">
            <v>0.35375233657695782</v>
          </cell>
          <cell r="E42">
            <v>0.34889893384325471</v>
          </cell>
          <cell r="F42">
            <v>0.35640009384017407</v>
          </cell>
        </row>
      </sheetData>
      <sheetData sheetId="8">
        <row r="7">
          <cell r="I7" t="str">
            <v>Q1 2018</v>
          </cell>
          <cell r="J7" t="str">
            <v>Q4 2017</v>
          </cell>
          <cell r="K7" t="str">
            <v>Q3 2017</v>
          </cell>
          <cell r="L7" t="str">
            <v>Q2 2017</v>
          </cell>
        </row>
        <row r="8">
          <cell r="I8">
            <v>4.6823426762825742</v>
          </cell>
          <cell r="J8">
            <v>4.8487022590547744</v>
          </cell>
          <cell r="K8">
            <v>4.86525477466399</v>
          </cell>
          <cell r="L8">
            <v>4.9651163902859388</v>
          </cell>
        </row>
        <row r="9">
          <cell r="I9">
            <v>0</v>
          </cell>
          <cell r="J9">
            <v>0</v>
          </cell>
          <cell r="K9">
            <v>0</v>
          </cell>
          <cell r="L9">
            <v>0</v>
          </cell>
        </row>
        <row r="10">
          <cell r="I10">
            <v>0.43110819460257377</v>
          </cell>
          <cell r="J10">
            <v>0.5738379917147739</v>
          </cell>
          <cell r="K10">
            <v>0.4551460270539911</v>
          </cell>
          <cell r="L10">
            <v>0.52140559568594036</v>
          </cell>
        </row>
        <row r="11">
          <cell r="I11">
            <v>10.140776672290459</v>
          </cell>
          <cell r="J11">
            <v>13.42353711903559</v>
          </cell>
          <cell r="K11">
            <v>10.320517091571757</v>
          </cell>
          <cell r="L11">
            <v>11.733562776397438</v>
          </cell>
        </row>
        <row r="12">
          <cell r="I12">
            <v>0.08</v>
          </cell>
          <cell r="J12">
            <v>0.08</v>
          </cell>
          <cell r="K12">
            <v>0.08</v>
          </cell>
          <cell r="L12">
            <v>0.08</v>
          </cell>
        </row>
        <row r="13">
          <cell r="I13">
            <v>4.23640277391155</v>
          </cell>
          <cell r="J13">
            <v>4.2588875970503999</v>
          </cell>
          <cell r="K13">
            <v>4.4101087476099989</v>
          </cell>
          <cell r="L13">
            <v>4.4299353372000994</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0.41756128063035186</v>
          </cell>
          <cell r="J19">
            <v>0.56029107774255205</v>
          </cell>
          <cell r="K19">
            <v>0.44101087476099998</v>
          </cell>
          <cell r="L19">
            <v>0.5</v>
          </cell>
        </row>
        <row r="20">
          <cell r="I20">
            <v>0.41756128063035186</v>
          </cell>
          <cell r="J20">
            <v>0.56029107774255205</v>
          </cell>
          <cell r="K20">
            <v>0.44101087476099998</v>
          </cell>
          <cell r="L20">
            <v>0.5</v>
          </cell>
        </row>
        <row r="22">
          <cell r="I22">
            <v>0.1475232077056346</v>
          </cell>
          <cell r="J22">
            <v>0.18879582616117263</v>
          </cell>
          <cell r="K22">
            <v>0.17337982012123257</v>
          </cell>
          <cell r="L22">
            <v>0.18765912406568799</v>
          </cell>
        </row>
        <row r="27">
          <cell r="I27">
            <v>4.23640277391155</v>
          </cell>
          <cell r="J27">
            <v>4.2588875970503999</v>
          </cell>
          <cell r="K27">
            <v>4.4101087476099989</v>
          </cell>
          <cell r="L27">
            <v>4.4299353372000994</v>
          </cell>
        </row>
        <row r="28">
          <cell r="I28">
            <v>5.4947181843920774</v>
          </cell>
          <cell r="J28">
            <v>5.5044124671624237</v>
          </cell>
          <cell r="K28">
            <v>5.5315811256115399</v>
          </cell>
          <cell r="L28">
            <v>5.5602966959018483</v>
          </cell>
        </row>
        <row r="29">
          <cell r="I29">
            <v>0</v>
          </cell>
          <cell r="J29">
            <v>0</v>
          </cell>
          <cell r="K29">
            <v>0</v>
          </cell>
          <cell r="L29">
            <v>0</v>
          </cell>
        </row>
        <row r="30">
          <cell r="I30">
            <v>0</v>
          </cell>
          <cell r="J30">
            <v>0</v>
          </cell>
          <cell r="K30">
            <v>0</v>
          </cell>
          <cell r="L30">
            <v>1.0840953380000003E-5</v>
          </cell>
        </row>
        <row r="32">
          <cell r="I32">
            <v>8.929898164262999E-2</v>
          </cell>
          <cell r="J32">
            <v>9.2636255333810008E-2</v>
          </cell>
          <cell r="K32">
            <v>9.6788764035169991E-2</v>
          </cell>
          <cell r="L32">
            <v>8.1259762499999999E-2</v>
          </cell>
        </row>
        <row r="33">
          <cell r="I33">
            <v>1.602236845E-3</v>
          </cell>
          <cell r="J33">
            <v>0</v>
          </cell>
          <cell r="K33">
            <v>0</v>
          </cell>
          <cell r="L33">
            <v>1.9764266271350004E-2</v>
          </cell>
        </row>
        <row r="34">
          <cell r="I34">
            <v>0</v>
          </cell>
          <cell r="J34">
            <v>1.8223220179999998E-3</v>
          </cell>
          <cell r="K34">
            <v>2.0478884224499998E-3</v>
          </cell>
          <cell r="L34">
            <v>2.2555223314000001E-3</v>
          </cell>
        </row>
        <row r="35">
          <cell r="I35">
            <v>1.9646812921929997E-2</v>
          </cell>
          <cell r="J35">
            <v>2.0010322719839997E-2</v>
          </cell>
          <cell r="K35">
            <v>2.2599129443820001E-2</v>
          </cell>
          <cell r="L35">
            <v>6.106301695E-4</v>
          </cell>
        </row>
        <row r="36">
          <cell r="I36">
            <v>6.9909126460649992E-2</v>
          </cell>
          <cell r="J36">
            <v>7.5095286455984997E-2</v>
          </cell>
          <cell r="K36">
            <v>7.9137948873912498E-2</v>
          </cell>
          <cell r="L36">
            <v>0.11038096822899003</v>
          </cell>
        </row>
        <row r="37">
          <cell r="I37">
            <v>0.52372765358154938</v>
          </cell>
          <cell r="J37">
            <v>0.5381112593137195</v>
          </cell>
          <cell r="K37">
            <v>0.57781201370409696</v>
          </cell>
          <cell r="L37">
            <v>0.59797444153477708</v>
          </cell>
        </row>
        <row r="38">
          <cell r="I38">
            <v>4.7905333729403177</v>
          </cell>
          <cell r="J38">
            <v>4.7767370213210691</v>
          </cell>
          <cell r="K38">
            <v>4.7531953811320902</v>
          </cell>
          <cell r="L38">
            <v>4.7480402639124515</v>
          </cell>
        </row>
        <row r="39">
          <cell r="I39">
            <v>1.4781997415393615E-2</v>
          </cell>
          <cell r="J39">
            <v>1.4755963599121629E-2</v>
          </cell>
          <cell r="K39">
            <v>1.4683488889629268E-2</v>
          </cell>
          <cell r="L39">
            <v>1.4614285341983918E-2</v>
          </cell>
        </row>
        <row r="40">
          <cell r="I40">
            <v>7.8115986092906139E-2</v>
          </cell>
          <cell r="J40">
            <v>8.2245734921620739E-2</v>
          </cell>
          <cell r="K40">
            <v>8.9060746698904E-2</v>
          </cell>
          <cell r="L40">
            <v>9.4680570819159773E-2</v>
          </cell>
        </row>
        <row r="41">
          <cell r="I41">
            <v>0.90710201649170019</v>
          </cell>
          <cell r="J41">
            <v>0.90299830147925764</v>
          </cell>
          <cell r="K41">
            <v>0.8962557644114667</v>
          </cell>
          <cell r="L41">
            <v>0.89070514383885635</v>
          </cell>
        </row>
        <row r="42">
          <cell r="I42">
            <v>1</v>
          </cell>
          <cell r="J42">
            <v>1</v>
          </cell>
          <cell r="K42">
            <v>1</v>
          </cell>
          <cell r="L42">
            <v>1</v>
          </cell>
        </row>
        <row r="43">
          <cell r="I43">
            <v>0</v>
          </cell>
          <cell r="J43">
            <v>0</v>
          </cell>
          <cell r="K43">
            <v>0</v>
          </cell>
          <cell r="L43">
            <v>0</v>
          </cell>
        </row>
        <row r="44">
          <cell r="I44">
            <v>0</v>
          </cell>
          <cell r="J44">
            <v>0</v>
          </cell>
          <cell r="K44">
            <v>0</v>
          </cell>
          <cell r="L44">
            <v>0</v>
          </cell>
        </row>
        <row r="45">
          <cell r="I45">
            <v>5.4947181843920783</v>
          </cell>
          <cell r="J45">
            <v>5.5044124671624219</v>
          </cell>
          <cell r="K45">
            <v>5.5315811256115399</v>
          </cell>
          <cell r="L45">
            <v>5.5602966959018501</v>
          </cell>
        </row>
        <row r="46">
          <cell r="I46">
            <v>0</v>
          </cell>
          <cell r="J46">
            <v>0</v>
          </cell>
          <cell r="K46">
            <v>0</v>
          </cell>
          <cell r="L46">
            <v>0</v>
          </cell>
        </row>
        <row r="47">
          <cell r="I47">
            <v>0</v>
          </cell>
          <cell r="J47">
            <v>0</v>
          </cell>
          <cell r="K47">
            <v>0</v>
          </cell>
          <cell r="L47">
            <v>0</v>
          </cell>
        </row>
        <row r="48">
          <cell r="I48">
            <v>0</v>
          </cell>
          <cell r="J48">
            <v>0</v>
          </cell>
          <cell r="K48">
            <v>0</v>
          </cell>
          <cell r="L48">
            <v>0</v>
          </cell>
        </row>
        <row r="49">
          <cell r="I49">
            <v>0</v>
          </cell>
          <cell r="J49">
            <v>0</v>
          </cell>
          <cell r="K49">
            <v>0</v>
          </cell>
          <cell r="L49">
            <v>0</v>
          </cell>
        </row>
        <row r="50">
          <cell r="I50">
            <v>0</v>
          </cell>
          <cell r="J50">
            <v>0</v>
          </cell>
          <cell r="K50">
            <v>0</v>
          </cell>
          <cell r="L50">
            <v>0</v>
          </cell>
        </row>
        <row r="51">
          <cell r="I51">
            <v>0</v>
          </cell>
          <cell r="J51">
            <v>0</v>
          </cell>
          <cell r="K51">
            <v>0</v>
          </cell>
          <cell r="L51">
            <v>0</v>
          </cell>
        </row>
        <row r="52">
          <cell r="I52">
            <v>1</v>
          </cell>
          <cell r="J52">
            <v>1</v>
          </cell>
          <cell r="K52">
            <v>1</v>
          </cell>
          <cell r="L52">
            <v>1</v>
          </cell>
        </row>
        <row r="53">
          <cell r="I53">
            <v>1</v>
          </cell>
          <cell r="J53">
            <v>1</v>
          </cell>
          <cell r="K53">
            <v>1</v>
          </cell>
          <cell r="L53">
            <v>1</v>
          </cell>
        </row>
        <row r="54">
          <cell r="I54">
            <v>1</v>
          </cell>
          <cell r="J54">
            <v>1</v>
          </cell>
          <cell r="K54">
            <v>1</v>
          </cell>
          <cell r="L54">
            <v>1</v>
          </cell>
        </row>
        <row r="55">
          <cell r="I55" t="str">
            <v>-</v>
          </cell>
          <cell r="J55" t="str">
            <v>-</v>
          </cell>
          <cell r="K55" t="str">
            <v>-</v>
          </cell>
          <cell r="L55" t="str">
            <v>-</v>
          </cell>
        </row>
        <row r="56">
          <cell r="I56" t="str">
            <v>AAA</v>
          </cell>
          <cell r="J56" t="str">
            <v>AAA</v>
          </cell>
          <cell r="K56" t="str">
            <v>AAA</v>
          </cell>
          <cell r="L56" t="str">
            <v>AAA</v>
          </cell>
        </row>
        <row r="57">
          <cell r="I57" t="str">
            <v>-</v>
          </cell>
          <cell r="J57" t="str">
            <v>-</v>
          </cell>
          <cell r="K57" t="str">
            <v>-</v>
          </cell>
          <cell r="L57" t="str">
            <v>-</v>
          </cell>
        </row>
        <row r="63">
          <cell r="C63">
            <v>0.41756128063035181</v>
          </cell>
          <cell r="D63">
            <v>0</v>
          </cell>
          <cell r="E63">
            <v>0</v>
          </cell>
          <cell r="F63">
            <v>0</v>
          </cell>
          <cell r="G63">
            <v>0</v>
          </cell>
          <cell r="H63">
            <v>0</v>
          </cell>
          <cell r="I63">
            <v>0</v>
          </cell>
          <cell r="J63">
            <v>0</v>
          </cell>
          <cell r="K63">
            <v>0</v>
          </cell>
          <cell r="L63">
            <v>0</v>
          </cell>
        </row>
        <row r="64">
          <cell r="C64">
            <v>0.21529161409281114</v>
          </cell>
          <cell r="D64">
            <v>0</v>
          </cell>
          <cell r="E64">
            <v>0</v>
          </cell>
          <cell r="F64">
            <v>0</v>
          </cell>
          <cell r="G64">
            <v>0</v>
          </cell>
          <cell r="H64">
            <v>0</v>
          </cell>
          <cell r="I64">
            <v>0</v>
          </cell>
          <cell r="J64">
            <v>0</v>
          </cell>
          <cell r="K64">
            <v>0</v>
          </cell>
          <cell r="L64">
            <v>0</v>
          </cell>
        </row>
        <row r="65">
          <cell r="C65">
            <v>0.16890105306517481</v>
          </cell>
          <cell r="D65">
            <v>0</v>
          </cell>
          <cell r="E65">
            <v>0</v>
          </cell>
          <cell r="F65">
            <v>0</v>
          </cell>
          <cell r="G65">
            <v>0</v>
          </cell>
          <cell r="H65">
            <v>0</v>
          </cell>
          <cell r="I65">
            <v>0</v>
          </cell>
          <cell r="J65">
            <v>0</v>
          </cell>
          <cell r="K65">
            <v>0</v>
          </cell>
          <cell r="L65">
            <v>0</v>
          </cell>
        </row>
        <row r="66">
          <cell r="C66">
            <v>3.3368613472365846E-2</v>
          </cell>
          <cell r="D66">
            <v>0</v>
          </cell>
          <cell r="E66">
            <v>0</v>
          </cell>
          <cell r="F66">
            <v>0</v>
          </cell>
          <cell r="G66">
            <v>0</v>
          </cell>
          <cell r="H66">
            <v>0</v>
          </cell>
          <cell r="I66">
            <v>0</v>
          </cell>
          <cell r="J66">
            <v>0</v>
          </cell>
          <cell r="K66">
            <v>0</v>
          </cell>
          <cell r="L66">
            <v>0</v>
          </cell>
        </row>
        <row r="67">
          <cell r="C67">
            <v>0.41756128063035181</v>
          </cell>
          <cell r="D67">
            <v>0</v>
          </cell>
          <cell r="E67">
            <v>0</v>
          </cell>
          <cell r="F67">
            <v>0</v>
          </cell>
          <cell r="G67">
            <v>0</v>
          </cell>
          <cell r="H67">
            <v>0</v>
          </cell>
          <cell r="I67">
            <v>0</v>
          </cell>
          <cell r="J67">
            <v>0</v>
          </cell>
          <cell r="K67">
            <v>0</v>
          </cell>
          <cell r="L67">
            <v>0</v>
          </cell>
        </row>
        <row r="71">
          <cell r="C71">
            <v>0</v>
          </cell>
          <cell r="D71">
            <v>0</v>
          </cell>
          <cell r="E71">
            <v>0</v>
          </cell>
          <cell r="F71">
            <v>0</v>
          </cell>
          <cell r="G71">
            <v>0</v>
          </cell>
          <cell r="H71">
            <v>0</v>
          </cell>
          <cell r="I71">
            <v>0</v>
          </cell>
          <cell r="J71">
            <v>0</v>
          </cell>
          <cell r="K71">
            <v>0</v>
          </cell>
          <cell r="L71">
            <v>0</v>
          </cell>
        </row>
        <row r="72">
          <cell r="C72">
            <v>0</v>
          </cell>
          <cell r="D72">
            <v>0</v>
          </cell>
          <cell r="E72">
            <v>0</v>
          </cell>
          <cell r="F72">
            <v>0</v>
          </cell>
          <cell r="G72">
            <v>0</v>
          </cell>
          <cell r="H72">
            <v>0</v>
          </cell>
          <cell r="I72">
            <v>0</v>
          </cell>
          <cell r="J72">
            <v>0</v>
          </cell>
          <cell r="K72">
            <v>0</v>
          </cell>
          <cell r="L72">
            <v>0</v>
          </cell>
        </row>
        <row r="73">
          <cell r="C73">
            <v>0.41745937934771182</v>
          </cell>
          <cell r="D73">
            <v>0</v>
          </cell>
          <cell r="E73">
            <v>0</v>
          </cell>
          <cell r="F73">
            <v>0</v>
          </cell>
          <cell r="G73">
            <v>0</v>
          </cell>
          <cell r="H73">
            <v>0</v>
          </cell>
          <cell r="I73">
            <v>0</v>
          </cell>
          <cell r="J73">
            <v>0</v>
          </cell>
          <cell r="K73">
            <v>0</v>
          </cell>
          <cell r="L73">
            <v>0</v>
          </cell>
        </row>
        <row r="74">
          <cell r="C74">
            <v>1.0190128264E-4</v>
          </cell>
          <cell r="D74">
            <v>0</v>
          </cell>
          <cell r="E74">
            <v>0</v>
          </cell>
          <cell r="F74">
            <v>0</v>
          </cell>
          <cell r="G74">
            <v>0</v>
          </cell>
          <cell r="H74">
            <v>0</v>
          </cell>
          <cell r="I74">
            <v>0</v>
          </cell>
          <cell r="J74">
            <v>0</v>
          </cell>
          <cell r="K74">
            <v>0</v>
          </cell>
          <cell r="L74">
            <v>0</v>
          </cell>
        </row>
        <row r="75">
          <cell r="C75">
            <v>0</v>
          </cell>
          <cell r="D75">
            <v>0</v>
          </cell>
          <cell r="E75">
            <v>0</v>
          </cell>
          <cell r="F75">
            <v>0</v>
          </cell>
          <cell r="G75">
            <v>0</v>
          </cell>
          <cell r="H75">
            <v>0</v>
          </cell>
          <cell r="I75">
            <v>0</v>
          </cell>
          <cell r="J75">
            <v>0</v>
          </cell>
          <cell r="K75">
            <v>0</v>
          </cell>
          <cell r="L75">
            <v>0</v>
          </cell>
        </row>
        <row r="76">
          <cell r="C76">
            <v>0.41756128063035181</v>
          </cell>
          <cell r="D76">
            <v>0</v>
          </cell>
          <cell r="E76">
            <v>0</v>
          </cell>
          <cell r="F76">
            <v>0</v>
          </cell>
          <cell r="G76">
            <v>0</v>
          </cell>
          <cell r="H76">
            <v>0</v>
          </cell>
          <cell r="I76">
            <v>0</v>
          </cell>
          <cell r="J76">
            <v>0</v>
          </cell>
          <cell r="K76">
            <v>0</v>
          </cell>
          <cell r="L76">
            <v>0</v>
          </cell>
        </row>
        <row r="80">
          <cell r="E80">
            <v>0</v>
          </cell>
          <cell r="G80">
            <v>0</v>
          </cell>
          <cell r="I80">
            <v>0</v>
          </cell>
        </row>
        <row r="81">
          <cell r="E81">
            <v>0</v>
          </cell>
          <cell r="G81">
            <v>0</v>
          </cell>
          <cell r="I81">
            <v>0</v>
          </cell>
        </row>
        <row r="82">
          <cell r="C82">
            <v>0.21529161409281114</v>
          </cell>
          <cell r="E82">
            <v>0.16890105306517481</v>
          </cell>
          <cell r="G82">
            <v>3.3266712189725857E-2</v>
          </cell>
          <cell r="I82">
            <v>0.41745937934771182</v>
          </cell>
        </row>
        <row r="83">
          <cell r="C83">
            <v>0</v>
          </cell>
          <cell r="E83">
            <v>0</v>
          </cell>
          <cell r="G83">
            <v>1.0190128264E-4</v>
          </cell>
          <cell r="I83">
            <v>1.0190128264E-4</v>
          </cell>
        </row>
        <row r="84">
          <cell r="C84">
            <v>0</v>
          </cell>
          <cell r="E84">
            <v>0</v>
          </cell>
          <cell r="G84">
            <v>0</v>
          </cell>
          <cell r="I84">
            <v>0</v>
          </cell>
        </row>
        <row r="85">
          <cell r="C85">
            <v>0.21529161409281114</v>
          </cell>
          <cell r="G85">
            <v>3.336861347236586E-2</v>
          </cell>
          <cell r="I85">
            <v>0.41756128063035181</v>
          </cell>
        </row>
        <row r="88">
          <cell r="I88">
            <v>2.837862174067235E-2</v>
          </cell>
        </row>
        <row r="91">
          <cell r="C91">
            <v>0</v>
          </cell>
        </row>
        <row r="92">
          <cell r="C92">
            <v>0</v>
          </cell>
        </row>
        <row r="93">
          <cell r="C93">
            <v>0</v>
          </cell>
        </row>
        <row r="94">
          <cell r="C94">
            <v>0</v>
          </cell>
        </row>
        <row r="97">
          <cell r="C97">
            <v>0</v>
          </cell>
        </row>
        <row r="98">
          <cell r="C98">
            <v>0</v>
          </cell>
        </row>
        <row r="99">
          <cell r="C99">
            <v>0</v>
          </cell>
        </row>
        <row r="100">
          <cell r="C100">
            <v>0</v>
          </cell>
        </row>
        <row r="104">
          <cell r="C104">
            <v>4.251234481680001</v>
          </cell>
        </row>
        <row r="105">
          <cell r="C105">
            <v>1</v>
          </cell>
        </row>
        <row r="106">
          <cell r="C106">
            <v>0</v>
          </cell>
        </row>
        <row r="107">
          <cell r="C107">
            <v>0</v>
          </cell>
        </row>
        <row r="108">
          <cell r="C108">
            <v>0</v>
          </cell>
        </row>
        <row r="109">
          <cell r="C109">
            <v>0</v>
          </cell>
        </row>
        <row r="110">
          <cell r="C110">
            <v>0</v>
          </cell>
        </row>
        <row r="111">
          <cell r="C111">
            <v>0</v>
          </cell>
        </row>
      </sheetData>
      <sheetData sheetId="9">
        <row r="11">
          <cell r="C11">
            <v>1299</v>
          </cell>
          <cell r="D11">
            <v>108</v>
          </cell>
          <cell r="E11">
            <v>805</v>
          </cell>
          <cell r="F11">
            <v>200</v>
          </cell>
          <cell r="G11">
            <v>405</v>
          </cell>
          <cell r="H11">
            <v>7</v>
          </cell>
          <cell r="I11">
            <v>38</v>
          </cell>
          <cell r="J11">
            <v>6</v>
          </cell>
          <cell r="K11">
            <v>31</v>
          </cell>
          <cell r="L11">
            <v>0</v>
          </cell>
          <cell r="M11">
            <v>2899</v>
          </cell>
        </row>
        <row r="12">
          <cell r="C12">
            <v>0.44808554674025525</v>
          </cell>
          <cell r="D12">
            <v>3.7254225595032768E-2</v>
          </cell>
          <cell r="E12">
            <v>0.27768195929630907</v>
          </cell>
          <cell r="F12">
            <v>6.8989306657468094E-2</v>
          </cell>
          <cell r="G12">
            <v>0.13970334598137288</v>
          </cell>
          <cell r="H12">
            <v>2.414625733011383E-3</v>
          </cell>
          <cell r="I12">
            <v>1.3107968264918937E-2</v>
          </cell>
          <cell r="J12">
            <v>2.0696791997240429E-3</v>
          </cell>
          <cell r="K12">
            <v>1.0693342531907554E-2</v>
          </cell>
          <cell r="L12">
            <v>0</v>
          </cell>
        </row>
        <row r="18">
          <cell r="C18">
            <v>0.2035914129100001</v>
          </cell>
          <cell r="D18">
            <v>6.734223170000002E-3</v>
          </cell>
          <cell r="E18">
            <v>3.091240629720001</v>
          </cell>
          <cell r="F18">
            <v>0.4848113830400001</v>
          </cell>
          <cell r="G18">
            <v>0.34081968079999997</v>
          </cell>
          <cell r="H18">
            <v>3.8890231000000001E-4</v>
          </cell>
          <cell r="I18">
            <v>1.6307347939999998E-2</v>
          </cell>
          <cell r="J18">
            <v>3.4669917000000003E-4</v>
          </cell>
          <cell r="K18">
            <v>0.10699420262000001</v>
          </cell>
          <cell r="L18">
            <v>0</v>
          </cell>
          <cell r="M18">
            <v>4.251234481680001</v>
          </cell>
        </row>
        <row r="19">
          <cell r="C19">
            <v>4.7889951445243488E-2</v>
          </cell>
          <cell r="D19">
            <v>1.5840629819456054E-3</v>
          </cell>
          <cell r="E19">
            <v>0.72713952689299932</v>
          </cell>
          <cell r="F19">
            <v>0.11404014178216125</v>
          </cell>
          <cell r="G19">
            <v>8.0169579511247049E-2</v>
          </cell>
          <cell r="H19">
            <v>9.1479854069661615E-5</v>
          </cell>
          <cell r="I19">
            <v>3.835908842542994E-3</v>
          </cell>
          <cell r="J19">
            <v>8.1552587017734112E-5</v>
          </cell>
          <cell r="K19">
            <v>2.5167796102772973E-2</v>
          </cell>
          <cell r="L19">
            <v>0</v>
          </cell>
        </row>
        <row r="26">
          <cell r="C26">
            <v>0.66317289825000014</v>
          </cell>
          <cell r="D26">
            <v>0.49846719232000003</v>
          </cell>
          <cell r="E26">
            <v>1.6654589045099994</v>
          </cell>
          <cell r="F26">
            <v>1.2531737061800001</v>
          </cell>
          <cell r="G26">
            <v>0.17096178042000001</v>
          </cell>
          <cell r="H26">
            <v>0</v>
          </cell>
          <cell r="I26">
            <v>4.2512344816800001</v>
          </cell>
        </row>
        <row r="27">
          <cell r="C27">
            <v>0.15599537054656368</v>
          </cell>
          <cell r="D27">
            <v>0.11725234034209661</v>
          </cell>
          <cell r="E27">
            <v>0.39175889066741021</v>
          </cell>
          <cell r="F27">
            <v>0.29477877815969628</v>
          </cell>
          <cell r="G27">
            <v>4.0214620284233171E-2</v>
          </cell>
          <cell r="H27">
            <v>0</v>
          </cell>
        </row>
      </sheetData>
      <sheetData sheetId="10">
        <row r="11">
          <cell r="C11">
            <v>0.15235671533105291</v>
          </cell>
          <cell r="D11">
            <v>3.6502004711520208E-2</v>
          </cell>
          <cell r="E11">
            <v>6.262236046991782E-3</v>
          </cell>
          <cell r="F11">
            <v>1.4508087825854793E-3</v>
          </cell>
          <cell r="G11">
            <v>1.1671908299561958E-3</v>
          </cell>
          <cell r="H11">
            <v>5.3612776557487602E-4</v>
          </cell>
          <cell r="I11">
            <v>4.7585500976343666E-4</v>
          </cell>
          <cell r="J11">
            <v>4.6336532961983163E-4</v>
          </cell>
          <cell r="K11">
            <v>4.6336532961983163E-4</v>
          </cell>
          <cell r="L11">
            <v>3.9137437733155842E-3</v>
          </cell>
        </row>
        <row r="12">
          <cell r="C12">
            <v>6.2231503635451508E-3</v>
          </cell>
          <cell r="D12">
            <v>5.1107280645485114E-4</v>
          </cell>
          <cell r="E12">
            <v>0</v>
          </cell>
          <cell r="F12">
            <v>0</v>
          </cell>
          <cell r="G12">
            <v>0</v>
          </cell>
          <cell r="H12">
            <v>0</v>
          </cell>
          <cell r="I12">
            <v>0</v>
          </cell>
          <cell r="J12">
            <v>0</v>
          </cell>
          <cell r="K12">
            <v>0</v>
          </cell>
          <cell r="L12">
            <v>0</v>
          </cell>
        </row>
        <row r="13">
          <cell r="C13">
            <v>2.1452403967108267</v>
          </cell>
          <cell r="D13">
            <v>0.28150611712938062</v>
          </cell>
          <cell r="E13">
            <v>0.22884672642893283</v>
          </cell>
          <cell r="F13">
            <v>0.10142038567849551</v>
          </cell>
          <cell r="G13">
            <v>7.5026471171884407E-2</v>
          </cell>
          <cell r="H13">
            <v>1.9606837353543904E-2</v>
          </cell>
          <cell r="I13">
            <v>3.3173559223762146E-2</v>
          </cell>
          <cell r="J13">
            <v>2.8956115751708016E-2</v>
          </cell>
          <cell r="K13">
            <v>2.8956115751708016E-2</v>
          </cell>
          <cell r="L13">
            <v>0.14798019095359163</v>
          </cell>
        </row>
        <row r="14">
          <cell r="C14">
            <v>0.13878809880931361</v>
          </cell>
          <cell r="D14">
            <v>0.11273679242156762</v>
          </cell>
          <cell r="E14">
            <v>0.15189614262191367</v>
          </cell>
          <cell r="F14">
            <v>2.9848260523397174E-2</v>
          </cell>
          <cell r="G14">
            <v>2.3074515314327117E-2</v>
          </cell>
          <cell r="H14">
            <v>4.9790013707263006E-3</v>
          </cell>
          <cell r="I14">
            <v>4.089111932304261E-3</v>
          </cell>
          <cell r="J14">
            <v>2.6543334860448108E-3</v>
          </cell>
          <cell r="K14">
            <v>2.6543334860448108E-3</v>
          </cell>
          <cell r="L14">
            <v>1.3789354226038181E-2</v>
          </cell>
        </row>
        <row r="15">
          <cell r="C15">
            <v>0.14075766047428445</v>
          </cell>
          <cell r="D15">
            <v>9.3689289621450608E-2</v>
          </cell>
          <cell r="E15">
            <v>4.761279911164059E-2</v>
          </cell>
          <cell r="F15">
            <v>1.1972516260075013E-2</v>
          </cell>
          <cell r="G15">
            <v>2.1099587842884515E-2</v>
          </cell>
          <cell r="H15">
            <v>6.6852900965464436E-3</v>
          </cell>
          <cell r="I15">
            <v>3.7593947033001006E-3</v>
          </cell>
          <cell r="J15">
            <v>3.5428660487757291E-3</v>
          </cell>
          <cell r="K15">
            <v>3.5428660487757291E-3</v>
          </cell>
          <cell r="L15">
            <v>8.493964530446511E-3</v>
          </cell>
        </row>
        <row r="16">
          <cell r="C16">
            <v>3.8890231000000001E-4</v>
          </cell>
          <cell r="D16">
            <v>0</v>
          </cell>
          <cell r="E16">
            <v>0</v>
          </cell>
          <cell r="F16">
            <v>0</v>
          </cell>
          <cell r="G16">
            <v>0</v>
          </cell>
          <cell r="H16">
            <v>0</v>
          </cell>
          <cell r="I16">
            <v>0</v>
          </cell>
          <cell r="J16">
            <v>0</v>
          </cell>
          <cell r="K16">
            <v>0</v>
          </cell>
          <cell r="L16">
            <v>0</v>
          </cell>
        </row>
        <row r="17">
          <cell r="C17">
            <v>7.6028894874258244E-3</v>
          </cell>
          <cell r="D17">
            <v>3.1673921917165647E-3</v>
          </cell>
          <cell r="E17">
            <v>4.6627746603726808E-3</v>
          </cell>
          <cell r="F17">
            <v>4.7922297526924916E-4</v>
          </cell>
          <cell r="G17">
            <v>0</v>
          </cell>
          <cell r="H17">
            <v>0</v>
          </cell>
          <cell r="I17">
            <v>0</v>
          </cell>
          <cell r="J17">
            <v>0</v>
          </cell>
          <cell r="K17">
            <v>0</v>
          </cell>
          <cell r="L17">
            <v>3.9506862521567995E-4</v>
          </cell>
        </row>
        <row r="18">
          <cell r="C18">
            <v>3.4669917000000003E-4</v>
          </cell>
          <cell r="D18">
            <v>0</v>
          </cell>
          <cell r="E18">
            <v>0</v>
          </cell>
          <cell r="F18">
            <v>0</v>
          </cell>
          <cell r="G18">
            <v>0</v>
          </cell>
          <cell r="H18">
            <v>0</v>
          </cell>
          <cell r="I18">
            <v>0</v>
          </cell>
          <cell r="J18">
            <v>0</v>
          </cell>
          <cell r="K18">
            <v>0</v>
          </cell>
          <cell r="L18">
            <v>0</v>
          </cell>
        </row>
        <row r="19">
          <cell r="C19">
            <v>0.10277876745253922</v>
          </cell>
          <cell r="D19">
            <v>1.3116023638063119E-3</v>
          </cell>
          <cell r="E19">
            <v>9.1881593119909778E-4</v>
          </cell>
          <cell r="F19">
            <v>6.8753493962161604E-4</v>
          </cell>
          <cell r="G19">
            <v>4.8563667158605056E-4</v>
          </cell>
          <cell r="H19">
            <v>2.1040112710231441E-4</v>
          </cell>
          <cell r="I19">
            <v>1.8743608214765039E-4</v>
          </cell>
          <cell r="J19">
            <v>1.2439618116140912E-4</v>
          </cell>
          <cell r="K19">
            <v>1.2439618116140912E-4</v>
          </cell>
          <cell r="L19">
            <v>1.6253496912899077E-4</v>
          </cell>
        </row>
        <row r="20">
          <cell r="C20">
            <v>0</v>
          </cell>
          <cell r="D20">
            <v>0</v>
          </cell>
          <cell r="E20">
            <v>0</v>
          </cell>
          <cell r="F20">
            <v>0</v>
          </cell>
          <cell r="G20">
            <v>0</v>
          </cell>
          <cell r="H20">
            <v>0</v>
          </cell>
          <cell r="I20">
            <v>0</v>
          </cell>
          <cell r="J20">
            <v>0</v>
          </cell>
          <cell r="K20">
            <v>0</v>
          </cell>
          <cell r="L20">
            <v>0</v>
          </cell>
        </row>
        <row r="22">
          <cell r="C22">
            <v>2.694483280108988</v>
          </cell>
          <cell r="D22">
            <v>0.52942427124589686</v>
          </cell>
          <cell r="E22">
            <v>0.44019949480105058</v>
          </cell>
          <cell r="F22">
            <v>0.14585872915944406</v>
          </cell>
          <cell r="G22">
            <v>0.12085340183063828</v>
          </cell>
          <cell r="H22">
            <v>3.2017657713493838E-2</v>
          </cell>
          <cell r="I22">
            <v>4.1685356951277591E-2</v>
          </cell>
          <cell r="J22">
            <v>3.5741076797309805E-2</v>
          </cell>
          <cell r="K22">
            <v>3.5741076797309805E-2</v>
          </cell>
          <cell r="L22">
            <v>0.17473485707773659</v>
          </cell>
        </row>
        <row r="33">
          <cell r="C33">
            <v>0.74834548841411075</v>
          </cell>
          <cell r="D33">
            <v>0.17929049260862653</v>
          </cell>
          <cell r="E33">
            <v>3.0758841728555981E-2</v>
          </cell>
          <cell r="F33">
            <v>7.1260804267163557E-3</v>
          </cell>
          <cell r="G33">
            <v>5.7330061876046104E-3</v>
          </cell>
          <cell r="H33">
            <v>2.6333515638593138E-3</v>
          </cell>
          <cell r="I33">
            <v>2.3373039312507438E-3</v>
          </cell>
          <cell r="J33">
            <v>2.2759571388439037E-3</v>
          </cell>
          <cell r="K33">
            <v>2.2759571388439037E-3</v>
          </cell>
          <cell r="L33">
            <v>1.92235208615881E-2</v>
          </cell>
        </row>
        <row r="34">
          <cell r="C34">
            <v>0.92410812746277737</v>
          </cell>
          <cell r="D34">
            <v>7.5891872537222585E-2</v>
          </cell>
          <cell r="E34">
            <v>0</v>
          </cell>
          <cell r="F34">
            <v>0</v>
          </cell>
          <cell r="G34">
            <v>0</v>
          </cell>
          <cell r="H34">
            <v>0</v>
          </cell>
          <cell r="I34">
            <v>0</v>
          </cell>
          <cell r="J34">
            <v>0</v>
          </cell>
          <cell r="K34">
            <v>0</v>
          </cell>
          <cell r="L34">
            <v>0</v>
          </cell>
        </row>
        <row r="35">
          <cell r="C35">
            <v>0.69409241650965803</v>
          </cell>
          <cell r="D35">
            <v>9.1081289257914769E-2</v>
          </cell>
          <cell r="E35">
            <v>7.4043346191375106E-2</v>
          </cell>
          <cell r="F35">
            <v>3.281456040398141E-2</v>
          </cell>
          <cell r="G35">
            <v>2.4274810766070555E-2</v>
          </cell>
          <cell r="H35">
            <v>6.3437911852205209E-3</v>
          </cell>
          <cell r="I35">
            <v>1.0733303326354948E-2</v>
          </cell>
          <cell r="J35">
            <v>9.3687497147880629E-3</v>
          </cell>
          <cell r="K35">
            <v>9.3687497147880629E-3</v>
          </cell>
          <cell r="L35">
            <v>4.7878982929848476E-2</v>
          </cell>
        </row>
        <row r="36">
          <cell r="C36">
            <v>0.28645046499687005</v>
          </cell>
          <cell r="D36">
            <v>0.23268210234497821</v>
          </cell>
          <cell r="E36">
            <v>0.31350469570924189</v>
          </cell>
          <cell r="F36">
            <v>6.1605052447775692E-2</v>
          </cell>
          <cell r="G36">
            <v>4.7624441130559282E-2</v>
          </cell>
          <cell r="H36">
            <v>1.0276365697783389E-2</v>
          </cell>
          <cell r="I36">
            <v>8.4396862878144806E-3</v>
          </cell>
          <cell r="J36">
            <v>5.4783880452095044E-3</v>
          </cell>
          <cell r="K36">
            <v>5.4783880452095044E-3</v>
          </cell>
          <cell r="L36">
            <v>2.8460415294557825E-2</v>
          </cell>
        </row>
        <row r="37">
          <cell r="C37">
            <v>0.41259002809170087</v>
          </cell>
          <cell r="D37">
            <v>0.27462282696768664</v>
          </cell>
          <cell r="E37">
            <v>0.13956303377595028</v>
          </cell>
          <cell r="F37">
            <v>3.5093939494505559E-2</v>
          </cell>
          <cell r="G37">
            <v>6.1847287824235112E-2</v>
          </cell>
          <cell r="H37">
            <v>1.9595978076370403E-2</v>
          </cell>
          <cell r="I37">
            <v>1.1019569102072097E-2</v>
          </cell>
          <cell r="J37">
            <v>1.0384878504403419E-2</v>
          </cell>
          <cell r="K37">
            <v>1.0384878504403419E-2</v>
          </cell>
          <cell r="L37">
            <v>2.4897579658672231E-2</v>
          </cell>
        </row>
        <row r="38">
          <cell r="C38">
            <v>1</v>
          </cell>
          <cell r="D38">
            <v>0</v>
          </cell>
          <cell r="E38">
            <v>0</v>
          </cell>
          <cell r="F38">
            <v>0</v>
          </cell>
          <cell r="G38">
            <v>0</v>
          </cell>
          <cell r="H38">
            <v>0</v>
          </cell>
          <cell r="I38">
            <v>0</v>
          </cell>
          <cell r="J38">
            <v>0</v>
          </cell>
          <cell r="K38">
            <v>0</v>
          </cell>
          <cell r="L38">
            <v>0</v>
          </cell>
        </row>
        <row r="39">
          <cell r="C39">
            <v>0.4662247666143699</v>
          </cell>
          <cell r="D39">
            <v>0.19423098123437507</v>
          </cell>
          <cell r="E39">
            <v>0.2859308992196975</v>
          </cell>
          <cell r="F39">
            <v>2.9386935081808847E-2</v>
          </cell>
          <cell r="G39">
            <v>0</v>
          </cell>
          <cell r="H39">
            <v>0</v>
          </cell>
          <cell r="I39">
            <v>0</v>
          </cell>
          <cell r="J39">
            <v>0</v>
          </cell>
          <cell r="K39">
            <v>0</v>
          </cell>
          <cell r="L39">
            <v>2.4226417849748782E-2</v>
          </cell>
        </row>
        <row r="40">
          <cell r="C40">
            <v>1</v>
          </cell>
          <cell r="D40">
            <v>0</v>
          </cell>
          <cell r="E40">
            <v>0</v>
          </cell>
          <cell r="F40">
            <v>0</v>
          </cell>
          <cell r="G40">
            <v>0</v>
          </cell>
          <cell r="H40">
            <v>0</v>
          </cell>
          <cell r="I40">
            <v>0</v>
          </cell>
          <cell r="J40">
            <v>0</v>
          </cell>
          <cell r="K40">
            <v>0</v>
          </cell>
          <cell r="L40">
            <v>0</v>
          </cell>
        </row>
        <row r="41">
          <cell r="C41">
            <v>0.96062534327837867</v>
          </cell>
          <cell r="D41">
            <v>1.2258937348689164E-2</v>
          </cell>
          <cell r="E41">
            <v>8.5877452239866321E-3</v>
          </cell>
          <cell r="F41">
            <v>6.4260693503147958E-3</v>
          </cell>
          <cell r="G41">
            <v>4.5390201294868071E-3</v>
          </cell>
          <cell r="H41">
            <v>1.9665214903666866E-3</v>
          </cell>
          <cell r="I41">
            <v>1.7518778948092224E-3</v>
          </cell>
          <cell r="J41">
            <v>1.162673256282037E-3</v>
          </cell>
          <cell r="K41">
            <v>1.162673256282037E-3</v>
          </cell>
          <cell r="L41">
            <v>1.5191387714040933E-3</v>
          </cell>
        </row>
        <row r="42">
          <cell r="C42">
            <v>0</v>
          </cell>
          <cell r="D42">
            <v>0</v>
          </cell>
          <cell r="E42">
            <v>0</v>
          </cell>
          <cell r="F42">
            <v>0</v>
          </cell>
          <cell r="G42">
            <v>0</v>
          </cell>
          <cell r="H42">
            <v>0</v>
          </cell>
          <cell r="I42">
            <v>0</v>
          </cell>
          <cell r="J42">
            <v>0</v>
          </cell>
          <cell r="K42">
            <v>0</v>
          </cell>
          <cell r="L42">
            <v>0</v>
          </cell>
        </row>
        <row r="44">
          <cell r="C44">
            <v>0.63388581415085576</v>
          </cell>
          <cell r="D44">
            <v>0.12454875399945126</v>
          </cell>
          <cell r="E44">
            <v>0.10355833981626071</v>
          </cell>
          <cell r="F44">
            <v>3.4313732791284413E-2</v>
          </cell>
          <cell r="G44">
            <v>2.8431149518662449E-2</v>
          </cell>
          <cell r="H44">
            <v>7.5322564354901268E-3</v>
          </cell>
          <cell r="I44">
            <v>9.8066136183857962E-3</v>
          </cell>
          <cell r="J44">
            <v>8.4082026901182317E-3</v>
          </cell>
          <cell r="K44">
            <v>8.4082026901182317E-3</v>
          </cell>
          <cell r="L44">
            <v>4.1106934289373037E-2</v>
          </cell>
        </row>
        <row r="55">
          <cell r="C55">
            <v>8.9885157862719681E-2</v>
          </cell>
          <cell r="D55">
            <v>7.3483505581108777E-2</v>
          </cell>
          <cell r="E55">
            <v>2.305320645088902E-2</v>
          </cell>
          <cell r="F55">
            <v>1.4919732137794962E-3</v>
          </cell>
          <cell r="G55">
            <v>1.9012814700613261E-3</v>
          </cell>
          <cell r="H55">
            <v>1.5799425237207759E-4</v>
          </cell>
          <cell r="I55">
            <v>4.0565498360998933E-4</v>
          </cell>
          <cell r="J55">
            <v>0</v>
          </cell>
          <cell r="K55">
            <v>0</v>
          </cell>
          <cell r="L55">
            <v>1.3212639095459715E-2</v>
          </cell>
          <cell r="N55">
            <v>0.3167306424257581</v>
          </cell>
        </row>
        <row r="56">
          <cell r="C56">
            <v>4.8077776899999999E-3</v>
          </cell>
          <cell r="D56">
            <v>1.9264454799999998E-3</v>
          </cell>
          <cell r="E56">
            <v>0</v>
          </cell>
          <cell r="F56">
            <v>0</v>
          </cell>
          <cell r="G56">
            <v>0</v>
          </cell>
          <cell r="H56">
            <v>0</v>
          </cell>
          <cell r="I56">
            <v>0</v>
          </cell>
          <cell r="J56">
            <v>0</v>
          </cell>
          <cell r="K56">
            <v>0</v>
          </cell>
          <cell r="L56">
            <v>0</v>
          </cell>
          <cell r="N56">
            <v>0.13678532735892285</v>
          </cell>
        </row>
        <row r="57">
          <cell r="C57">
            <v>1.8230618608219429</v>
          </cell>
          <cell r="D57">
            <v>0.27157987884895307</v>
          </cell>
          <cell r="E57">
            <v>0.19847474910972879</v>
          </cell>
          <cell r="F57">
            <v>0.1749714797852453</v>
          </cell>
          <cell r="G57">
            <v>0.14680643923022699</v>
          </cell>
          <cell r="H57">
            <v>9.3983667437883875E-2</v>
          </cell>
          <cell r="I57">
            <v>2.5032844043352469E-2</v>
          </cell>
          <cell r="J57">
            <v>7.135133357910986E-2</v>
          </cell>
          <cell r="K57">
            <v>3.5070979120244213E-2</v>
          </cell>
          <cell r="L57">
            <v>0.25090739774331339</v>
          </cell>
          <cell r="N57">
            <v>0.62971692802436319</v>
          </cell>
        </row>
        <row r="58">
          <cell r="C58">
            <v>6.3348676829460937E-2</v>
          </cell>
          <cell r="D58">
            <v>0.10803429506497979</v>
          </cell>
          <cell r="E58">
            <v>0.15262677070772893</v>
          </cell>
          <cell r="F58">
            <v>4.2169462740601862E-2</v>
          </cell>
          <cell r="G58">
            <v>3.9890920441986756E-2</v>
          </cell>
          <cell r="H58">
            <v>3.3727778703544167E-2</v>
          </cell>
          <cell r="I58">
            <v>9.0265424963843332E-3</v>
          </cell>
          <cell r="J58">
            <v>5.7645895748501767E-4</v>
          </cell>
          <cell r="K58">
            <v>1.029801574058903E-2</v>
          </cell>
          <cell r="L58">
            <v>2.5112461357239418E-2</v>
          </cell>
          <cell r="N58">
            <v>0.65743950395752171</v>
          </cell>
        </row>
        <row r="59">
          <cell r="C59">
            <v>5.8544704128499693E-2</v>
          </cell>
          <cell r="D59">
            <v>9.4792257122851747E-2</v>
          </cell>
          <cell r="E59">
            <v>7.6293452428592617E-2</v>
          </cell>
          <cell r="F59">
            <v>2.3865703681340718E-2</v>
          </cell>
          <cell r="G59">
            <v>2.828666630100447E-2</v>
          </cell>
          <cell r="H59">
            <v>1.2908594765569123E-2</v>
          </cell>
          <cell r="I59">
            <v>2.4810813737061901E-3</v>
          </cell>
          <cell r="J59">
            <v>2.8513748868310511E-3</v>
          </cell>
          <cell r="K59">
            <v>3.3176555921875716E-3</v>
          </cell>
          <cell r="L59">
            <v>3.7478190519416872E-2</v>
          </cell>
          <cell r="N59">
            <v>0.54931606686919854</v>
          </cell>
        </row>
        <row r="60">
          <cell r="C60">
            <v>3.8890231000000001E-4</v>
          </cell>
          <cell r="D60">
            <v>0</v>
          </cell>
          <cell r="E60">
            <v>0</v>
          </cell>
          <cell r="F60">
            <v>0</v>
          </cell>
          <cell r="G60">
            <v>0</v>
          </cell>
          <cell r="H60">
            <v>0</v>
          </cell>
          <cell r="I60">
            <v>0</v>
          </cell>
          <cell r="J60">
            <v>0</v>
          </cell>
          <cell r="K60">
            <v>0</v>
          </cell>
          <cell r="L60">
            <v>0</v>
          </cell>
          <cell r="N60">
            <v>0.13431038352340433</v>
          </cell>
        </row>
        <row r="61">
          <cell r="C61">
            <v>4.4857906359002516E-3</v>
          </cell>
          <cell r="D61">
            <v>4.5361771233396978E-5</v>
          </cell>
          <cell r="E61">
            <v>6.6802523568908817E-3</v>
          </cell>
          <cell r="F61">
            <v>3.1571380794438576E-3</v>
          </cell>
          <cell r="G61">
            <v>0</v>
          </cell>
          <cell r="H61">
            <v>0</v>
          </cell>
          <cell r="I61">
            <v>0</v>
          </cell>
          <cell r="J61">
            <v>0</v>
          </cell>
          <cell r="K61">
            <v>0</v>
          </cell>
          <cell r="L61">
            <v>1.9388050965316089E-3</v>
          </cell>
          <cell r="N61">
            <v>0.60754265227848703</v>
          </cell>
        </row>
        <row r="62">
          <cell r="C62">
            <v>3.4669917000000003E-4</v>
          </cell>
          <cell r="D62">
            <v>0</v>
          </cell>
          <cell r="E62">
            <v>0</v>
          </cell>
          <cell r="F62">
            <v>0</v>
          </cell>
          <cell r="G62">
            <v>0</v>
          </cell>
          <cell r="H62">
            <v>0</v>
          </cell>
          <cell r="I62">
            <v>0</v>
          </cell>
          <cell r="J62">
            <v>0</v>
          </cell>
          <cell r="K62">
            <v>0</v>
          </cell>
          <cell r="L62">
            <v>0</v>
          </cell>
          <cell r="N62">
            <v>1.8806543820675172E-2</v>
          </cell>
        </row>
        <row r="63">
          <cell r="C63">
            <v>9.8248429695206932E-2</v>
          </cell>
          <cell r="D63">
            <v>1.8941196535207732E-3</v>
          </cell>
          <cell r="E63">
            <v>2.1101886052196338E-3</v>
          </cell>
          <cell r="F63">
            <v>1.9297390615393374E-3</v>
          </cell>
          <cell r="G63">
            <v>1.7379235189310193E-4</v>
          </cell>
          <cell r="H63">
            <v>0</v>
          </cell>
          <cell r="I63">
            <v>8.8426917282595789E-4</v>
          </cell>
          <cell r="J63">
            <v>6.4353552970160765E-4</v>
          </cell>
          <cell r="K63">
            <v>0</v>
          </cell>
          <cell r="L63">
            <v>1.1101285500926639E-3</v>
          </cell>
          <cell r="N63">
            <v>0.20867966400823892</v>
          </cell>
        </row>
        <row r="64">
          <cell r="C64">
            <v>0</v>
          </cell>
          <cell r="D64">
            <v>0</v>
          </cell>
          <cell r="E64">
            <v>0</v>
          </cell>
          <cell r="F64">
            <v>0</v>
          </cell>
          <cell r="G64">
            <v>0</v>
          </cell>
          <cell r="H64">
            <v>0</v>
          </cell>
          <cell r="I64">
            <v>0</v>
          </cell>
          <cell r="J64">
            <v>0</v>
          </cell>
          <cell r="K64">
            <v>0</v>
          </cell>
          <cell r="L64">
            <v>0</v>
          </cell>
          <cell r="N64">
            <v>0</v>
          </cell>
        </row>
        <row r="66">
          <cell r="C66">
            <v>2.1431179991437306</v>
          </cell>
          <cell r="D66">
            <v>0.5517558635226476</v>
          </cell>
          <cell r="E66">
            <v>0.45923861965904983</v>
          </cell>
          <cell r="F66">
            <v>0.24758549656195059</v>
          </cell>
          <cell r="G66">
            <v>0.21705909979517263</v>
          </cell>
          <cell r="H66">
            <v>0.14077803515936924</v>
          </cell>
          <cell r="I66">
            <v>3.7830392069878933E-2</v>
          </cell>
          <cell r="J66">
            <v>7.5422702953127543E-2</v>
          </cell>
          <cell r="K66">
            <v>4.8686650453020813E-2</v>
          </cell>
          <cell r="L66">
            <v>0.32975962236205369</v>
          </cell>
          <cell r="N66">
            <v>0.59988619900810425</v>
          </cell>
        </row>
        <row r="77">
          <cell r="C77">
            <v>0.4414977850880894</v>
          </cell>
          <cell r="D77">
            <v>0.36093617373534809</v>
          </cell>
          <cell r="E77">
            <v>0.11323270525697444</v>
          </cell>
          <cell r="F77">
            <v>7.3282718188072112E-3</v>
          </cell>
          <cell r="G77">
            <v>9.3387115049975589E-3</v>
          </cell>
          <cell r="H77">
            <v>7.7603593449160238E-4</v>
          </cell>
          <cell r="I77">
            <v>1.9924955468986986E-3</v>
          </cell>
          <cell r="J77">
            <v>0</v>
          </cell>
          <cell r="K77">
            <v>0</v>
          </cell>
          <cell r="L77">
            <v>6.4897821114393045E-2</v>
          </cell>
          <cell r="N77">
            <v>0.3167306424257581</v>
          </cell>
        </row>
        <row r="78">
          <cell r="C78">
            <v>0.71393204065733396</v>
          </cell>
          <cell r="D78">
            <v>0.2860679593426661</v>
          </cell>
          <cell r="E78">
            <v>0</v>
          </cell>
          <cell r="F78">
            <v>0</v>
          </cell>
          <cell r="G78">
            <v>0</v>
          </cell>
          <cell r="H78">
            <v>0</v>
          </cell>
          <cell r="I78">
            <v>0</v>
          </cell>
          <cell r="J78">
            <v>0</v>
          </cell>
          <cell r="K78">
            <v>0</v>
          </cell>
          <cell r="L78">
            <v>0</v>
          </cell>
          <cell r="N78">
            <v>0.13678532735892285</v>
          </cell>
        </row>
        <row r="79">
          <cell r="C79">
            <v>0.58975087325604691</v>
          </cell>
          <cell r="D79">
            <v>8.7854654936245558E-2</v>
          </cell>
          <cell r="E79">
            <v>6.4205531980118385E-2</v>
          </cell>
          <cell r="F79">
            <v>5.6602348617905529E-2</v>
          </cell>
          <cell r="G79">
            <v>4.7491106909889599E-2</v>
          </cell>
          <cell r="H79">
            <v>3.0403219514618232E-2</v>
          </cell>
          <cell r="I79">
            <v>8.0979926967445111E-3</v>
          </cell>
          <cell r="J79">
            <v>2.3081779170834961E-2</v>
          </cell>
          <cell r="K79">
            <v>1.1345276321442787E-2</v>
          </cell>
          <cell r="L79">
            <v>8.1167216596153557E-2</v>
          </cell>
          <cell r="N79">
            <v>0.62971692802436319</v>
          </cell>
        </row>
        <row r="80">
          <cell r="C80">
            <v>0.13066664489648386</v>
          </cell>
          <cell r="D80">
            <v>0.22283778567151799</v>
          </cell>
          <cell r="E80">
            <v>0.31481680514736626</v>
          </cell>
          <cell r="F80">
            <v>8.6981172917556249E-2</v>
          </cell>
          <cell r="G80">
            <v>8.2281319782245052E-2</v>
          </cell>
          <cell r="H80">
            <v>6.9568867158305556E-2</v>
          </cell>
          <cell r="I80">
            <v>1.8618668645491727E-2</v>
          </cell>
          <cell r="J80">
            <v>1.1890375879178891E-3</v>
          </cell>
          <cell r="K80">
            <v>2.1241282900610798E-2</v>
          </cell>
          <cell r="L80">
            <v>5.1798415292504521E-2</v>
          </cell>
          <cell r="N80">
            <v>0.65743950395752171</v>
          </cell>
        </row>
        <row r="81">
          <cell r="C81">
            <v>0.17177618379043944</v>
          </cell>
          <cell r="D81">
            <v>0.2781302326800717</v>
          </cell>
          <cell r="E81">
            <v>0.22385283692981095</v>
          </cell>
          <cell r="F81">
            <v>7.0024429414760253E-2</v>
          </cell>
          <cell r="G81">
            <v>8.2995988478739499E-2</v>
          </cell>
          <cell r="H81">
            <v>3.7875144813436269E-2</v>
          </cell>
          <cell r="I81">
            <v>7.2797479531768591E-3</v>
          </cell>
          <cell r="J81">
            <v>8.3662272088808644E-3</v>
          </cell>
          <cell r="K81">
            <v>9.7343427597845807E-3</v>
          </cell>
          <cell r="L81">
            <v>0.10996486597089987</v>
          </cell>
          <cell r="N81">
            <v>0.54931606686919854</v>
          </cell>
        </row>
        <row r="82">
          <cell r="C82">
            <v>1</v>
          </cell>
          <cell r="D82">
            <v>0</v>
          </cell>
          <cell r="E82">
            <v>0</v>
          </cell>
          <cell r="F82">
            <v>0</v>
          </cell>
          <cell r="G82">
            <v>0</v>
          </cell>
          <cell r="H82">
            <v>0</v>
          </cell>
          <cell r="I82">
            <v>0</v>
          </cell>
          <cell r="J82">
            <v>0</v>
          </cell>
          <cell r="K82">
            <v>0</v>
          </cell>
          <cell r="L82">
            <v>0</v>
          </cell>
          <cell r="N82">
            <v>0.13431038352340433</v>
          </cell>
        </row>
        <row r="83">
          <cell r="C83">
            <v>0.27507787608413858</v>
          </cell>
          <cell r="D83">
            <v>2.7816767876847658E-3</v>
          </cell>
          <cell r="E83">
            <v>0.40964676668883798</v>
          </cell>
          <cell r="F83">
            <v>0.19360217805249441</v>
          </cell>
          <cell r="G83">
            <v>0</v>
          </cell>
          <cell r="H83">
            <v>0</v>
          </cell>
          <cell r="I83">
            <v>0</v>
          </cell>
          <cell r="J83">
            <v>0</v>
          </cell>
          <cell r="K83">
            <v>0</v>
          </cell>
          <cell r="L83">
            <v>0.11889150238684422</v>
          </cell>
          <cell r="N83">
            <v>0.60754265227848703</v>
          </cell>
        </row>
        <row r="84">
          <cell r="C84">
            <v>1</v>
          </cell>
          <cell r="D84">
            <v>0</v>
          </cell>
          <cell r="E84">
            <v>0</v>
          </cell>
          <cell r="F84">
            <v>0</v>
          </cell>
          <cell r="G84">
            <v>0</v>
          </cell>
          <cell r="H84">
            <v>0</v>
          </cell>
          <cell r="I84">
            <v>0</v>
          </cell>
          <cell r="J84">
            <v>0</v>
          </cell>
          <cell r="K84">
            <v>0</v>
          </cell>
          <cell r="L84">
            <v>0</v>
          </cell>
          <cell r="N84">
            <v>1.8806543820675172E-2</v>
          </cell>
        </row>
        <row r="85">
          <cell r="C85">
            <v>0.91825937564248672</v>
          </cell>
          <cell r="D85">
            <v>1.7703012005687049E-2</v>
          </cell>
          <cell r="E85">
            <v>1.9722457418689939E-2</v>
          </cell>
          <cell r="F85">
            <v>1.8035921706832915E-2</v>
          </cell>
          <cell r="G85">
            <v>1.6243155950265999E-3</v>
          </cell>
          <cell r="H85">
            <v>0</v>
          </cell>
          <cell r="I85">
            <v>8.264645664648981E-3</v>
          </cell>
          <cell r="J85">
            <v>6.014676626799908E-3</v>
          </cell>
          <cell r="K85">
            <v>0</v>
          </cell>
          <cell r="L85">
            <v>1.0375595339827803E-2</v>
          </cell>
          <cell r="N85">
            <v>0.20867966400823892</v>
          </cell>
        </row>
        <row r="86">
          <cell r="C86">
            <v>0</v>
          </cell>
          <cell r="D86">
            <v>0</v>
          </cell>
          <cell r="E86">
            <v>0</v>
          </cell>
          <cell r="F86">
            <v>0</v>
          </cell>
          <cell r="G86">
            <v>0</v>
          </cell>
          <cell r="H86">
            <v>0</v>
          </cell>
          <cell r="I86">
            <v>0</v>
          </cell>
          <cell r="J86">
            <v>0</v>
          </cell>
          <cell r="K86">
            <v>0</v>
          </cell>
          <cell r="L86">
            <v>0</v>
          </cell>
          <cell r="N86">
            <v>0</v>
          </cell>
        </row>
        <row r="88">
          <cell r="C88">
            <v>0.50411662974111326</v>
          </cell>
          <cell r="D88">
            <v>0.12978721025630299</v>
          </cell>
          <cell r="E88">
            <v>0.10802476824980214</v>
          </cell>
          <cell r="F88">
            <v>5.8238494637000086E-2</v>
          </cell>
          <cell r="G88">
            <v>5.1057898765771048E-2</v>
          </cell>
          <cell r="H88">
            <v>3.3114624885084355E-2</v>
          </cell>
          <cell r="I88">
            <v>8.8986839547201685E-3</v>
          </cell>
          <cell r="J88">
            <v>1.7741365073639041E-2</v>
          </cell>
          <cell r="K88">
            <v>1.1452355936335191E-2</v>
          </cell>
          <cell r="L88">
            <v>7.7567968500231829E-2</v>
          </cell>
          <cell r="N88">
            <v>0.59988619900810425</v>
          </cell>
        </row>
      </sheetData>
      <sheetData sheetId="11">
        <row r="11">
          <cell r="C11">
            <v>5.2728559889999978E-2</v>
          </cell>
          <cell r="D11">
            <v>3.9873268340000018E-2</v>
          </cell>
          <cell r="E11">
            <v>2.7104914830000007E-2</v>
          </cell>
          <cell r="F11">
            <v>3.7296220549999981E-2</v>
          </cell>
          <cell r="G11">
            <v>4.6413966710000032E-2</v>
          </cell>
          <cell r="H11">
            <v>1.7448259E-4</v>
          </cell>
          <cell r="I11">
            <v>0.20359141291000002</v>
          </cell>
        </row>
        <row r="12">
          <cell r="C12">
            <v>1.67843024E-3</v>
          </cell>
          <cell r="D12">
            <v>2.2067665299999998E-3</v>
          </cell>
          <cell r="E12">
            <v>9.3051808999999994E-4</v>
          </cell>
          <cell r="F12">
            <v>1.2218773700000002E-3</v>
          </cell>
          <cell r="G12">
            <v>6.9663093999999999E-4</v>
          </cell>
          <cell r="H12">
            <v>0</v>
          </cell>
          <cell r="I12">
            <v>6.7342231699999994E-3</v>
          </cell>
        </row>
        <row r="13">
          <cell r="C13">
            <v>1.7593911896399994</v>
          </cell>
          <cell r="D13">
            <v>0.30755111126000018</v>
          </cell>
          <cell r="E13">
            <v>0.16495662862999999</v>
          </cell>
          <cell r="F13">
            <v>0.59477103891000027</v>
          </cell>
          <cell r="G13">
            <v>0.26457066128000001</v>
          </cell>
          <cell r="H13">
            <v>0</v>
          </cell>
          <cell r="I13">
            <v>3.0912406297200001</v>
          </cell>
        </row>
        <row r="14">
          <cell r="C14">
            <v>0.41455975916000015</v>
          </cell>
          <cell r="D14">
            <v>2.9446121899999997E-2</v>
          </cell>
          <cell r="E14">
            <v>1.60227539E-3</v>
          </cell>
          <cell r="F14">
            <v>2.7434079889999997E-2</v>
          </cell>
          <cell r="G14">
            <v>1.1769146699999997E-2</v>
          </cell>
          <cell r="H14">
            <v>0</v>
          </cell>
          <cell r="I14">
            <v>0.48481138304000021</v>
          </cell>
        </row>
        <row r="15">
          <cell r="C15">
            <v>0.16331385147000002</v>
          </cell>
          <cell r="D15">
            <v>3.547262721999999E-2</v>
          </cell>
          <cell r="E15">
            <v>3.5939874689999998E-2</v>
          </cell>
          <cell r="F15">
            <v>4.9842218819999992E-2</v>
          </cell>
          <cell r="G15">
            <v>5.6251108599999981E-2</v>
          </cell>
          <cell r="H15">
            <v>0</v>
          </cell>
          <cell r="I15">
            <v>0.34081968080000002</v>
          </cell>
        </row>
        <row r="16">
          <cell r="C16">
            <v>0</v>
          </cell>
          <cell r="D16">
            <v>3.1927619999999997E-5</v>
          </cell>
          <cell r="E16">
            <v>0</v>
          </cell>
          <cell r="F16">
            <v>1.1146348000000001E-4</v>
          </cell>
          <cell r="G16">
            <v>2.4551120999999999E-4</v>
          </cell>
          <cell r="H16">
            <v>0</v>
          </cell>
          <cell r="I16">
            <v>3.8890231000000001E-4</v>
          </cell>
        </row>
        <row r="17">
          <cell r="C17">
            <v>1.1177265929999999E-2</v>
          </cell>
          <cell r="D17">
            <v>2.8566027999999999E-4</v>
          </cell>
          <cell r="E17">
            <v>1.9029183999999999E-4</v>
          </cell>
          <cell r="F17">
            <v>2.2710597900000001E-3</v>
          </cell>
          <cell r="G17">
            <v>2.3830701000000002E-3</v>
          </cell>
          <cell r="H17">
            <v>0</v>
          </cell>
          <cell r="I17">
            <v>1.6307347940000001E-2</v>
          </cell>
        </row>
        <row r="18">
          <cell r="C18">
            <v>0</v>
          </cell>
          <cell r="D18">
            <v>2.4156724999999999E-4</v>
          </cell>
          <cell r="E18">
            <v>0</v>
          </cell>
          <cell r="F18">
            <v>3.4870789999999998E-5</v>
          </cell>
          <cell r="G18">
            <v>7.0261130000000006E-5</v>
          </cell>
          <cell r="H18">
            <v>0</v>
          </cell>
          <cell r="I18">
            <v>3.4669916999999998E-4</v>
          </cell>
        </row>
        <row r="19">
          <cell r="C19">
            <v>9.3983868240000004E-2</v>
          </cell>
          <cell r="D19">
            <v>7.2713353699999997E-3</v>
          </cell>
          <cell r="E19">
            <v>2.7060314999999995E-4</v>
          </cell>
          <cell r="F19">
            <v>2.5141152299999999E-3</v>
          </cell>
          <cell r="G19">
            <v>2.9542806300000002E-3</v>
          </cell>
          <cell r="H19">
            <v>0</v>
          </cell>
          <cell r="I19">
            <v>0.10699420262000002</v>
          </cell>
        </row>
        <row r="20">
          <cell r="C20">
            <v>0</v>
          </cell>
          <cell r="D20">
            <v>0</v>
          </cell>
          <cell r="E20">
            <v>0</v>
          </cell>
          <cell r="F20">
            <v>0</v>
          </cell>
          <cell r="G20">
            <v>0</v>
          </cell>
          <cell r="H20">
            <v>0</v>
          </cell>
          <cell r="I20">
            <v>0</v>
          </cell>
        </row>
        <row r="22">
          <cell r="C22">
            <v>2.4968329245699992</v>
          </cell>
          <cell r="D22">
            <v>0.4223803857700002</v>
          </cell>
          <cell r="E22">
            <v>0.23099510661999997</v>
          </cell>
          <cell r="F22">
            <v>0.71549694483000015</v>
          </cell>
          <cell r="G22">
            <v>0.38535463730000008</v>
          </cell>
          <cell r="H22">
            <v>1.7448259E-4</v>
          </cell>
          <cell r="I22">
            <v>4.2512344816800001</v>
          </cell>
        </row>
      </sheetData>
      <sheetData sheetId="12">
        <row r="9">
          <cell r="C9">
            <v>0</v>
          </cell>
          <cell r="D9">
            <v>0</v>
          </cell>
          <cell r="E9">
            <v>0</v>
          </cell>
          <cell r="F9">
            <v>0</v>
          </cell>
          <cell r="G9">
            <v>0</v>
          </cell>
          <cell r="H9">
            <v>0</v>
          </cell>
          <cell r="I9">
            <v>0</v>
          </cell>
          <cell r="J9">
            <v>0</v>
          </cell>
          <cell r="K9">
            <v>0</v>
          </cell>
          <cell r="L9">
            <v>0</v>
          </cell>
          <cell r="M9">
            <v>0</v>
          </cell>
        </row>
        <row r="10">
          <cell r="C10">
            <v>0</v>
          </cell>
          <cell r="D10">
            <v>0</v>
          </cell>
          <cell r="E10">
            <v>0</v>
          </cell>
          <cell r="F10">
            <v>0</v>
          </cell>
          <cell r="G10">
            <v>0</v>
          </cell>
          <cell r="H10">
            <v>0</v>
          </cell>
          <cell r="I10">
            <v>0</v>
          </cell>
          <cell r="J10">
            <v>0</v>
          </cell>
          <cell r="K10">
            <v>0</v>
          </cell>
          <cell r="L10">
            <v>0</v>
          </cell>
          <cell r="M10">
            <v>0</v>
          </cell>
        </row>
        <row r="11">
          <cell r="C11">
            <v>0</v>
          </cell>
          <cell r="D11">
            <v>0</v>
          </cell>
          <cell r="E11">
            <v>0</v>
          </cell>
          <cell r="F11">
            <v>0</v>
          </cell>
          <cell r="G11">
            <v>0</v>
          </cell>
          <cell r="H11">
            <v>0</v>
          </cell>
          <cell r="I11">
            <v>0</v>
          </cell>
          <cell r="J11">
            <v>0</v>
          </cell>
          <cell r="K11">
            <v>0</v>
          </cell>
          <cell r="L11">
            <v>0</v>
          </cell>
          <cell r="M11">
            <v>0</v>
          </cell>
        </row>
        <row r="12">
          <cell r="C12">
            <v>0</v>
          </cell>
          <cell r="D12">
            <v>0</v>
          </cell>
          <cell r="E12">
            <v>0</v>
          </cell>
          <cell r="F12">
            <v>0</v>
          </cell>
          <cell r="G12">
            <v>0</v>
          </cell>
          <cell r="H12">
            <v>0</v>
          </cell>
          <cell r="I12">
            <v>0</v>
          </cell>
          <cell r="J12">
            <v>0</v>
          </cell>
          <cell r="K12">
            <v>0</v>
          </cell>
          <cell r="L12">
            <v>0</v>
          </cell>
          <cell r="M12">
            <v>0</v>
          </cell>
        </row>
        <row r="13">
          <cell r="C13">
            <v>0</v>
          </cell>
          <cell r="D13">
            <v>0</v>
          </cell>
          <cell r="E13">
            <v>0</v>
          </cell>
          <cell r="F13">
            <v>0</v>
          </cell>
          <cell r="G13">
            <v>0</v>
          </cell>
          <cell r="H13">
            <v>0</v>
          </cell>
          <cell r="I13">
            <v>0</v>
          </cell>
          <cell r="J13">
            <v>0</v>
          </cell>
          <cell r="K13">
            <v>0</v>
          </cell>
          <cell r="L13">
            <v>0</v>
          </cell>
          <cell r="M13">
            <v>0</v>
          </cell>
        </row>
        <row r="14">
          <cell r="C14">
            <v>0</v>
          </cell>
          <cell r="D14">
            <v>0</v>
          </cell>
          <cell r="E14">
            <v>0</v>
          </cell>
          <cell r="F14">
            <v>0</v>
          </cell>
          <cell r="G14">
            <v>0</v>
          </cell>
          <cell r="H14">
            <v>0</v>
          </cell>
          <cell r="I14">
            <v>0</v>
          </cell>
          <cell r="J14">
            <v>0</v>
          </cell>
          <cell r="K14">
            <v>0</v>
          </cell>
          <cell r="L14">
            <v>0</v>
          </cell>
          <cell r="M14">
            <v>0</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E17">
            <v>0</v>
          </cell>
          <cell r="F17">
            <v>0</v>
          </cell>
          <cell r="G17">
            <v>0</v>
          </cell>
          <cell r="H17">
            <v>0</v>
          </cell>
          <cell r="I17">
            <v>0</v>
          </cell>
          <cell r="J17">
            <v>0</v>
          </cell>
          <cell r="K17">
            <v>0</v>
          </cell>
          <cell r="L17">
            <v>0</v>
          </cell>
          <cell r="M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F19">
            <v>0</v>
          </cell>
          <cell r="G19">
            <v>0</v>
          </cell>
          <cell r="H19">
            <v>0</v>
          </cell>
          <cell r="I19">
            <v>0</v>
          </cell>
          <cell r="J19">
            <v>0</v>
          </cell>
          <cell r="K19">
            <v>0</v>
          </cell>
          <cell r="L19">
            <v>0</v>
          </cell>
          <cell r="M19">
            <v>0</v>
          </cell>
        </row>
        <row r="20">
          <cell r="C20">
            <v>0</v>
          </cell>
          <cell r="D20">
            <v>0</v>
          </cell>
          <cell r="E20">
            <v>0</v>
          </cell>
          <cell r="F20">
            <v>0</v>
          </cell>
          <cell r="G20">
            <v>0</v>
          </cell>
          <cell r="H20">
            <v>0</v>
          </cell>
          <cell r="I20">
            <v>0</v>
          </cell>
          <cell r="J20">
            <v>0</v>
          </cell>
          <cell r="K20">
            <v>0</v>
          </cell>
          <cell r="L20">
            <v>0</v>
          </cell>
          <cell r="M20">
            <v>0</v>
          </cell>
        </row>
        <row r="29">
          <cell r="C29">
            <v>1.9837332E-4</v>
          </cell>
          <cell r="D29">
            <v>0</v>
          </cell>
          <cell r="E29">
            <v>3.0271245035500005</v>
          </cell>
          <cell r="F29">
            <v>0.42594325263999999</v>
          </cell>
          <cell r="G29">
            <v>0.23215270556000012</v>
          </cell>
          <cell r="H29">
            <v>0</v>
          </cell>
          <cell r="I29">
            <v>1.095804995E-2</v>
          </cell>
          <cell r="J29">
            <v>0</v>
          </cell>
          <cell r="K29">
            <v>9.5619727609999997E-2</v>
          </cell>
          <cell r="L29">
            <v>0</v>
          </cell>
          <cell r="M29">
            <v>3.7919966126300002</v>
          </cell>
        </row>
        <row r="30">
          <cell r="C30">
            <v>0.20339303959000013</v>
          </cell>
          <cell r="D30">
            <v>6.734223170000002E-3</v>
          </cell>
          <cell r="E30">
            <v>6.4116126169999982E-2</v>
          </cell>
          <cell r="F30">
            <v>5.8868130399999989E-2</v>
          </cell>
          <cell r="G30">
            <v>0.10866697524</v>
          </cell>
          <cell r="H30">
            <v>3.8890231000000001E-4</v>
          </cell>
          <cell r="I30">
            <v>5.3492979900000006E-3</v>
          </cell>
          <cell r="J30">
            <v>3.4669917000000003E-4</v>
          </cell>
          <cell r="K30">
            <v>1.1374475009999998E-2</v>
          </cell>
          <cell r="L30">
            <v>0</v>
          </cell>
          <cell r="M30">
            <v>0.45923786905000014</v>
          </cell>
        </row>
        <row r="31">
          <cell r="C31">
            <v>0</v>
          </cell>
          <cell r="D31">
            <v>0</v>
          </cell>
          <cell r="E31">
            <v>0</v>
          </cell>
          <cell r="F31">
            <v>0</v>
          </cell>
          <cell r="G31">
            <v>0</v>
          </cell>
          <cell r="H31">
            <v>0</v>
          </cell>
          <cell r="I31">
            <v>0</v>
          </cell>
          <cell r="J31">
            <v>0</v>
          </cell>
          <cell r="K31">
            <v>0</v>
          </cell>
          <cell r="L31">
            <v>0</v>
          </cell>
          <cell r="M31">
            <v>0</v>
          </cell>
        </row>
        <row r="32">
          <cell r="C32">
            <v>0</v>
          </cell>
          <cell r="D32">
            <v>0</v>
          </cell>
          <cell r="E32">
            <v>0</v>
          </cell>
          <cell r="F32">
            <v>0</v>
          </cell>
          <cell r="G32">
            <v>0</v>
          </cell>
          <cell r="H32">
            <v>0</v>
          </cell>
          <cell r="I32">
            <v>0</v>
          </cell>
          <cell r="J32">
            <v>0</v>
          </cell>
          <cell r="K32">
            <v>0</v>
          </cell>
          <cell r="L32">
            <v>0</v>
          </cell>
          <cell r="M32">
            <v>0</v>
          </cell>
        </row>
        <row r="33">
          <cell r="C33">
            <v>0</v>
          </cell>
          <cell r="D33">
            <v>0</v>
          </cell>
          <cell r="E33">
            <v>0</v>
          </cell>
          <cell r="F33">
            <v>0</v>
          </cell>
          <cell r="G33">
            <v>0</v>
          </cell>
          <cell r="H33">
            <v>0</v>
          </cell>
          <cell r="I33">
            <v>0</v>
          </cell>
          <cell r="J33">
            <v>0</v>
          </cell>
          <cell r="K33">
            <v>0</v>
          </cell>
          <cell r="L33">
            <v>0</v>
          </cell>
          <cell r="M33">
            <v>0</v>
          </cell>
        </row>
        <row r="34">
          <cell r="C34">
            <v>0</v>
          </cell>
          <cell r="D34">
            <v>0</v>
          </cell>
          <cell r="E34">
            <v>0</v>
          </cell>
          <cell r="F34">
            <v>0</v>
          </cell>
          <cell r="G34">
            <v>0</v>
          </cell>
          <cell r="H34">
            <v>0</v>
          </cell>
          <cell r="I34">
            <v>0</v>
          </cell>
          <cell r="J34">
            <v>0</v>
          </cell>
          <cell r="K34">
            <v>0</v>
          </cell>
          <cell r="L34">
            <v>0</v>
          </cell>
          <cell r="M34">
            <v>0</v>
          </cell>
        </row>
        <row r="35">
          <cell r="C35">
            <v>0</v>
          </cell>
          <cell r="D35">
            <v>0</v>
          </cell>
          <cell r="E35">
            <v>0</v>
          </cell>
          <cell r="F35">
            <v>0</v>
          </cell>
          <cell r="G35">
            <v>0</v>
          </cell>
          <cell r="H35">
            <v>0</v>
          </cell>
          <cell r="I35">
            <v>0</v>
          </cell>
          <cell r="J35">
            <v>0</v>
          </cell>
          <cell r="K35">
            <v>0</v>
          </cell>
          <cell r="L35">
            <v>0</v>
          </cell>
          <cell r="M35">
            <v>0</v>
          </cell>
        </row>
        <row r="36">
          <cell r="C36">
            <v>0</v>
          </cell>
          <cell r="D36">
            <v>0</v>
          </cell>
          <cell r="E36">
            <v>0</v>
          </cell>
          <cell r="F36">
            <v>0</v>
          </cell>
          <cell r="G36">
            <v>0</v>
          </cell>
          <cell r="H36">
            <v>0</v>
          </cell>
          <cell r="I36">
            <v>0</v>
          </cell>
          <cell r="J36">
            <v>0</v>
          </cell>
          <cell r="K36">
            <v>0</v>
          </cell>
          <cell r="L36">
            <v>0</v>
          </cell>
          <cell r="M36">
            <v>0</v>
          </cell>
        </row>
        <row r="37">
          <cell r="C37">
            <v>0</v>
          </cell>
          <cell r="D37">
            <v>0</v>
          </cell>
          <cell r="E37">
            <v>0</v>
          </cell>
          <cell r="F37">
            <v>0</v>
          </cell>
          <cell r="G37">
            <v>0</v>
          </cell>
          <cell r="H37">
            <v>0</v>
          </cell>
          <cell r="I37">
            <v>0</v>
          </cell>
          <cell r="J37">
            <v>0</v>
          </cell>
          <cell r="K37">
            <v>0</v>
          </cell>
          <cell r="L37">
            <v>0</v>
          </cell>
          <cell r="M37">
            <v>0</v>
          </cell>
        </row>
        <row r="38">
          <cell r="C38">
            <v>0</v>
          </cell>
          <cell r="D38">
            <v>0</v>
          </cell>
          <cell r="E38">
            <v>0</v>
          </cell>
          <cell r="F38">
            <v>0</v>
          </cell>
          <cell r="G38">
            <v>0</v>
          </cell>
          <cell r="H38">
            <v>0</v>
          </cell>
          <cell r="I38">
            <v>0</v>
          </cell>
          <cell r="J38">
            <v>0</v>
          </cell>
          <cell r="K38">
            <v>0</v>
          </cell>
          <cell r="L38">
            <v>0</v>
          </cell>
          <cell r="M38">
            <v>0</v>
          </cell>
        </row>
        <row r="39">
          <cell r="C39">
            <v>0</v>
          </cell>
          <cell r="D39">
            <v>0</v>
          </cell>
          <cell r="E39">
            <v>0</v>
          </cell>
          <cell r="F39">
            <v>0</v>
          </cell>
          <cell r="G39">
            <v>0</v>
          </cell>
          <cell r="H39">
            <v>0</v>
          </cell>
          <cell r="I39">
            <v>0</v>
          </cell>
          <cell r="J39">
            <v>0</v>
          </cell>
          <cell r="K39">
            <v>0</v>
          </cell>
          <cell r="L39">
            <v>0</v>
          </cell>
          <cell r="M39">
            <v>0</v>
          </cell>
        </row>
        <row r="40">
          <cell r="C40">
            <v>0.20359141291000013</v>
          </cell>
          <cell r="D40">
            <v>6.734223170000002E-3</v>
          </cell>
          <cell r="E40">
            <v>3.0912406297200006</v>
          </cell>
          <cell r="F40">
            <v>0.48481138303999999</v>
          </cell>
          <cell r="G40">
            <v>0.34081968080000014</v>
          </cell>
          <cell r="H40">
            <v>3.8890231000000001E-4</v>
          </cell>
          <cell r="I40">
            <v>1.6307347940000001E-2</v>
          </cell>
          <cell r="J40">
            <v>3.4669917000000003E-4</v>
          </cell>
          <cell r="K40">
            <v>0.10699420261999999</v>
          </cell>
          <cell r="L40">
            <v>0</v>
          </cell>
          <cell r="M40">
            <v>4.2512344816800001</v>
          </cell>
        </row>
        <row r="49">
          <cell r="C49">
            <v>1.9837332E-4</v>
          </cell>
          <cell r="D49">
            <v>0</v>
          </cell>
          <cell r="E49">
            <v>3.0271245035500005</v>
          </cell>
          <cell r="F49">
            <v>0.42594325263999999</v>
          </cell>
          <cell r="G49">
            <v>0.23215270556000012</v>
          </cell>
          <cell r="H49">
            <v>0</v>
          </cell>
          <cell r="I49">
            <v>1.095804995E-2</v>
          </cell>
          <cell r="J49">
            <v>0</v>
          </cell>
          <cell r="K49">
            <v>9.5619727609999997E-2</v>
          </cell>
          <cell r="L49">
            <v>0</v>
          </cell>
          <cell r="M49">
            <v>3.7919966126300002</v>
          </cell>
        </row>
        <row r="50">
          <cell r="C50">
            <v>0.20339303959000013</v>
          </cell>
          <cell r="D50">
            <v>6.734223170000002E-3</v>
          </cell>
          <cell r="E50">
            <v>6.4116126169999982E-2</v>
          </cell>
          <cell r="F50">
            <v>5.8868130399999989E-2</v>
          </cell>
          <cell r="G50">
            <v>0.10866697524</v>
          </cell>
          <cell r="H50">
            <v>3.8890231000000001E-4</v>
          </cell>
          <cell r="I50">
            <v>5.3492979900000006E-3</v>
          </cell>
          <cell r="J50">
            <v>3.4669917000000003E-4</v>
          </cell>
          <cell r="K50">
            <v>1.1374475009999998E-2</v>
          </cell>
          <cell r="L50">
            <v>0</v>
          </cell>
          <cell r="M50">
            <v>0.45923786905000014</v>
          </cell>
        </row>
        <row r="51">
          <cell r="C51">
            <v>0</v>
          </cell>
          <cell r="D51">
            <v>0</v>
          </cell>
          <cell r="E51">
            <v>0</v>
          </cell>
          <cell r="F51">
            <v>0</v>
          </cell>
          <cell r="G51">
            <v>0</v>
          </cell>
          <cell r="H51">
            <v>0</v>
          </cell>
          <cell r="I51">
            <v>0</v>
          </cell>
          <cell r="J51">
            <v>0</v>
          </cell>
          <cell r="K51">
            <v>0</v>
          </cell>
          <cell r="L51">
            <v>0</v>
          </cell>
          <cell r="M51">
            <v>0</v>
          </cell>
        </row>
        <row r="52">
          <cell r="C52">
            <v>0</v>
          </cell>
          <cell r="D52">
            <v>0</v>
          </cell>
          <cell r="E52">
            <v>0</v>
          </cell>
          <cell r="F52">
            <v>0</v>
          </cell>
          <cell r="G52">
            <v>0</v>
          </cell>
          <cell r="H52">
            <v>0</v>
          </cell>
          <cell r="I52">
            <v>0</v>
          </cell>
          <cell r="J52">
            <v>0</v>
          </cell>
          <cell r="K52">
            <v>0</v>
          </cell>
          <cell r="L52">
            <v>0</v>
          </cell>
          <cell r="M52">
            <v>0</v>
          </cell>
        </row>
        <row r="53">
          <cell r="C53">
            <v>0</v>
          </cell>
          <cell r="D53">
            <v>0</v>
          </cell>
          <cell r="E53">
            <v>0</v>
          </cell>
          <cell r="F53">
            <v>0</v>
          </cell>
          <cell r="G53">
            <v>0</v>
          </cell>
          <cell r="H53">
            <v>0</v>
          </cell>
          <cell r="I53">
            <v>0</v>
          </cell>
          <cell r="J53">
            <v>0</v>
          </cell>
          <cell r="K53">
            <v>0</v>
          </cell>
          <cell r="L53">
            <v>0</v>
          </cell>
          <cell r="M53">
            <v>0</v>
          </cell>
        </row>
        <row r="54">
          <cell r="C54">
            <v>0</v>
          </cell>
          <cell r="D54">
            <v>0</v>
          </cell>
          <cell r="E54">
            <v>0</v>
          </cell>
          <cell r="F54">
            <v>0</v>
          </cell>
          <cell r="G54">
            <v>0</v>
          </cell>
          <cell r="H54">
            <v>0</v>
          </cell>
          <cell r="I54">
            <v>0</v>
          </cell>
          <cell r="J54">
            <v>0</v>
          </cell>
          <cell r="K54">
            <v>0</v>
          </cell>
          <cell r="L54">
            <v>0</v>
          </cell>
          <cell r="M54">
            <v>0</v>
          </cell>
        </row>
        <row r="55">
          <cell r="C55">
            <v>0</v>
          </cell>
          <cell r="D55">
            <v>0</v>
          </cell>
          <cell r="E55">
            <v>0</v>
          </cell>
          <cell r="F55">
            <v>0</v>
          </cell>
          <cell r="G55">
            <v>0</v>
          </cell>
          <cell r="H55">
            <v>0</v>
          </cell>
          <cell r="I55">
            <v>0</v>
          </cell>
          <cell r="J55">
            <v>0</v>
          </cell>
          <cell r="K55">
            <v>0</v>
          </cell>
          <cell r="L55">
            <v>0</v>
          </cell>
          <cell r="M55">
            <v>0</v>
          </cell>
        </row>
        <row r="56">
          <cell r="C56">
            <v>0</v>
          </cell>
          <cell r="D56">
            <v>0</v>
          </cell>
          <cell r="E56">
            <v>0</v>
          </cell>
          <cell r="F56">
            <v>0</v>
          </cell>
          <cell r="G56">
            <v>0</v>
          </cell>
          <cell r="H56">
            <v>0</v>
          </cell>
          <cell r="I56">
            <v>0</v>
          </cell>
          <cell r="J56">
            <v>0</v>
          </cell>
          <cell r="K56">
            <v>0</v>
          </cell>
          <cell r="L56">
            <v>0</v>
          </cell>
          <cell r="M56">
            <v>0</v>
          </cell>
        </row>
        <row r="57">
          <cell r="C57">
            <v>0</v>
          </cell>
          <cell r="D57">
            <v>0</v>
          </cell>
          <cell r="E57">
            <v>0</v>
          </cell>
          <cell r="F57">
            <v>0</v>
          </cell>
          <cell r="G57">
            <v>0</v>
          </cell>
          <cell r="H57">
            <v>0</v>
          </cell>
          <cell r="I57">
            <v>0</v>
          </cell>
          <cell r="J57">
            <v>0</v>
          </cell>
          <cell r="K57">
            <v>0</v>
          </cell>
          <cell r="L57">
            <v>0</v>
          </cell>
          <cell r="M57">
            <v>0</v>
          </cell>
        </row>
        <row r="58">
          <cell r="C58">
            <v>0</v>
          </cell>
          <cell r="D58">
            <v>0</v>
          </cell>
          <cell r="E58">
            <v>0</v>
          </cell>
          <cell r="F58">
            <v>0</v>
          </cell>
          <cell r="G58">
            <v>0</v>
          </cell>
          <cell r="H58">
            <v>0</v>
          </cell>
          <cell r="I58">
            <v>0</v>
          </cell>
          <cell r="J58">
            <v>0</v>
          </cell>
          <cell r="K58">
            <v>0</v>
          </cell>
          <cell r="L58">
            <v>0</v>
          </cell>
          <cell r="M58">
            <v>0</v>
          </cell>
        </row>
        <row r="59">
          <cell r="C59">
            <v>0</v>
          </cell>
          <cell r="D59">
            <v>0</v>
          </cell>
          <cell r="E59">
            <v>0</v>
          </cell>
          <cell r="F59">
            <v>0</v>
          </cell>
          <cell r="G59">
            <v>0</v>
          </cell>
          <cell r="H59">
            <v>0</v>
          </cell>
          <cell r="I59">
            <v>0</v>
          </cell>
          <cell r="J59">
            <v>0</v>
          </cell>
          <cell r="K59">
            <v>0</v>
          </cell>
          <cell r="L59">
            <v>0</v>
          </cell>
          <cell r="M59">
            <v>0</v>
          </cell>
        </row>
        <row r="60">
          <cell r="C60">
            <v>0.20359141291000013</v>
          </cell>
          <cell r="D60">
            <v>6.734223170000002E-3</v>
          </cell>
          <cell r="E60">
            <v>3.0912406297200006</v>
          </cell>
          <cell r="F60">
            <v>0.48481138303999999</v>
          </cell>
          <cell r="G60">
            <v>0.34081968080000014</v>
          </cell>
          <cell r="H60">
            <v>3.8890231000000001E-4</v>
          </cell>
          <cell r="I60">
            <v>1.6307347940000001E-2</v>
          </cell>
          <cell r="J60">
            <v>3.4669917000000003E-4</v>
          </cell>
          <cell r="K60">
            <v>0.10699420261999999</v>
          </cell>
          <cell r="L60">
            <v>0</v>
          </cell>
          <cell r="M60">
            <v>4.2512344816800001</v>
          </cell>
        </row>
      </sheetData>
      <sheetData sheetId="13">
        <row r="9">
          <cell r="C9">
            <v>1.2862084800000003E-3</v>
          </cell>
          <cell r="D9">
            <v>0</v>
          </cell>
          <cell r="E9">
            <v>0</v>
          </cell>
          <cell r="F9">
            <v>0</v>
          </cell>
          <cell r="G9">
            <v>3.6099829200000001E-3</v>
          </cell>
          <cell r="H9">
            <v>0</v>
          </cell>
          <cell r="I9">
            <v>0</v>
          </cell>
          <cell r="J9">
            <v>0</v>
          </cell>
          <cell r="K9">
            <v>0</v>
          </cell>
          <cell r="L9">
            <v>0</v>
          </cell>
          <cell r="M9">
            <v>4.8961914000000004E-3</v>
          </cell>
        </row>
        <row r="10">
          <cell r="C10">
            <v>1.0760998100000001E-3</v>
          </cell>
          <cell r="D10">
            <v>0</v>
          </cell>
          <cell r="E10">
            <v>3.1472407E-4</v>
          </cell>
          <cell r="F10">
            <v>0</v>
          </cell>
          <cell r="G10">
            <v>1.1278567619999999E-2</v>
          </cell>
          <cell r="H10">
            <v>0</v>
          </cell>
          <cell r="I10">
            <v>0</v>
          </cell>
          <cell r="J10">
            <v>0</v>
          </cell>
          <cell r="K10">
            <v>0</v>
          </cell>
          <cell r="L10">
            <v>0</v>
          </cell>
          <cell r="M10">
            <v>1.2669391499999998E-2</v>
          </cell>
        </row>
        <row r="11">
          <cell r="C11">
            <v>4.0305009000000003E-4</v>
          </cell>
          <cell r="D11">
            <v>1.9507990000000003E-5</v>
          </cell>
          <cell r="E11">
            <v>0</v>
          </cell>
          <cell r="F11">
            <v>4.9256816999999995E-4</v>
          </cell>
          <cell r="G11">
            <v>4.9615921000000006E-4</v>
          </cell>
          <cell r="H11">
            <v>0</v>
          </cell>
          <cell r="I11">
            <v>0</v>
          </cell>
          <cell r="J11">
            <v>0</v>
          </cell>
          <cell r="K11">
            <v>0</v>
          </cell>
          <cell r="L11">
            <v>0</v>
          </cell>
          <cell r="M11">
            <v>1.4112854599999999E-3</v>
          </cell>
        </row>
        <row r="12">
          <cell r="C12">
            <v>4.7606890999999995E-4</v>
          </cell>
          <cell r="D12">
            <v>6.2030900000000001E-6</v>
          </cell>
          <cell r="E12">
            <v>0</v>
          </cell>
          <cell r="F12">
            <v>5.5155466000000007E-4</v>
          </cell>
          <cell r="G12">
            <v>2.60950335E-2</v>
          </cell>
          <cell r="H12">
            <v>3.6444160000000003E-5</v>
          </cell>
          <cell r="I12">
            <v>4.9614660000000002E-5</v>
          </cell>
          <cell r="J12">
            <v>0</v>
          </cell>
          <cell r="K12">
            <v>0</v>
          </cell>
          <cell r="L12">
            <v>0</v>
          </cell>
          <cell r="M12">
            <v>2.7214918979999999E-2</v>
          </cell>
        </row>
        <row r="13">
          <cell r="C13">
            <v>0.20034998562000006</v>
          </cell>
          <cell r="D13">
            <v>6.7085120900000021E-3</v>
          </cell>
          <cell r="E13">
            <v>3.0909259056500016</v>
          </cell>
          <cell r="F13">
            <v>0.48376726021000011</v>
          </cell>
          <cell r="G13">
            <v>0.29933993754999999</v>
          </cell>
          <cell r="H13">
            <v>3.5245815000000004E-4</v>
          </cell>
          <cell r="I13">
            <v>1.6257733279999999E-2</v>
          </cell>
          <cell r="J13">
            <v>3.4669917000000003E-4</v>
          </cell>
          <cell r="K13">
            <v>0.10699420262000001</v>
          </cell>
          <cell r="L13">
            <v>0</v>
          </cell>
          <cell r="M13">
            <v>4.2050426943400012</v>
          </cell>
        </row>
        <row r="14">
          <cell r="C14">
            <v>0.20359141291000005</v>
          </cell>
          <cell r="D14">
            <v>6.734223170000002E-3</v>
          </cell>
          <cell r="E14">
            <v>3.0912406297200015</v>
          </cell>
          <cell r="F14">
            <v>0.4848113830400001</v>
          </cell>
          <cell r="G14">
            <v>0.34081968079999997</v>
          </cell>
          <cell r="H14">
            <v>3.8890231000000006E-4</v>
          </cell>
          <cell r="I14">
            <v>1.6307347939999998E-2</v>
          </cell>
          <cell r="J14">
            <v>3.4669917000000003E-4</v>
          </cell>
          <cell r="K14">
            <v>0.10699420262000001</v>
          </cell>
          <cell r="L14">
            <v>0</v>
          </cell>
          <cell r="M14">
            <v>4.251234481680001</v>
          </cell>
        </row>
        <row r="23">
          <cell r="C23">
            <v>9.9727408999999989E-4</v>
          </cell>
          <cell r="D23">
            <v>8.4535089999999996E-5</v>
          </cell>
          <cell r="E23">
            <v>6.9137661999999996E-4</v>
          </cell>
          <cell r="F23">
            <v>0</v>
          </cell>
          <cell r="G23">
            <v>1.8332675E-4</v>
          </cell>
          <cell r="H23">
            <v>6.2509399999999995E-5</v>
          </cell>
          <cell r="I23">
            <v>1.503206E-4</v>
          </cell>
          <cell r="J23">
            <v>2.567121E-5</v>
          </cell>
          <cell r="K23">
            <v>1.7974992999999999E-4</v>
          </cell>
          <cell r="L23">
            <v>0</v>
          </cell>
          <cell r="M23">
            <v>2.3747636900000001E-3</v>
          </cell>
        </row>
        <row r="24">
          <cell r="C24">
            <v>1.7135460150000004E-2</v>
          </cell>
          <cell r="D24">
            <v>1.3397502300000002E-3</v>
          </cell>
          <cell r="E24">
            <v>2.1353120599999996E-3</v>
          </cell>
          <cell r="F24">
            <v>2.3417416119999999E-2</v>
          </cell>
          <cell r="G24">
            <v>3.8676772810000003E-2</v>
          </cell>
          <cell r="H24">
            <v>1.1823255000000001E-4</v>
          </cell>
          <cell r="I24">
            <v>2.5215891000000004E-4</v>
          </cell>
          <cell r="J24">
            <v>7.9460709999999997E-5</v>
          </cell>
          <cell r="K24">
            <v>4.7288818000000002E-4</v>
          </cell>
          <cell r="L24">
            <v>0</v>
          </cell>
          <cell r="M24">
            <v>8.3627451720000009E-2</v>
          </cell>
        </row>
        <row r="25">
          <cell r="C25">
            <v>9.5078318700000022E-3</v>
          </cell>
          <cell r="D25">
            <v>1.95638981E-3</v>
          </cell>
          <cell r="E25">
            <v>2.0660814599999999E-3</v>
          </cell>
          <cell r="F25">
            <v>1.1137508E-4</v>
          </cell>
          <cell r="G25">
            <v>2.82736393E-3</v>
          </cell>
          <cell r="H25">
            <v>0</v>
          </cell>
          <cell r="I25">
            <v>6.7836299000000001E-4</v>
          </cell>
          <cell r="J25">
            <v>0</v>
          </cell>
          <cell r="K25">
            <v>1.1438947000000001E-3</v>
          </cell>
          <cell r="L25">
            <v>0</v>
          </cell>
          <cell r="M25">
            <v>1.8291299840000004E-2</v>
          </cell>
        </row>
        <row r="26">
          <cell r="C26">
            <v>6.6122048680000003E-2</v>
          </cell>
          <cell r="D26">
            <v>5.7563021999999992E-4</v>
          </cell>
          <cell r="E26">
            <v>1.7676864900000002E-2</v>
          </cell>
          <cell r="F26">
            <v>7.4201156399999989E-3</v>
          </cell>
          <cell r="G26">
            <v>1.7936205659999999E-2</v>
          </cell>
          <cell r="H26">
            <v>2.0816035999999998E-4</v>
          </cell>
          <cell r="I26">
            <v>1.9621230800000002E-3</v>
          </cell>
          <cell r="J26">
            <v>2.4156724999999999E-4</v>
          </cell>
          <cell r="K26">
            <v>4.7539380999999997E-3</v>
          </cell>
          <cell r="L26">
            <v>0</v>
          </cell>
          <cell r="M26">
            <v>0.11689665389000001</v>
          </cell>
        </row>
        <row r="27">
          <cell r="C27">
            <v>0.10963042480000003</v>
          </cell>
          <cell r="D27">
            <v>2.7779178200000002E-3</v>
          </cell>
          <cell r="E27">
            <v>0.11740809364</v>
          </cell>
          <cell r="F27">
            <v>2.7919223560000001E-2</v>
          </cell>
          <cell r="G27">
            <v>4.9043306089999995E-2</v>
          </cell>
          <cell r="H27">
            <v>0</v>
          </cell>
          <cell r="I27">
            <v>2.30633241E-3</v>
          </cell>
          <cell r="J27">
            <v>0</v>
          </cell>
          <cell r="K27">
            <v>0.10044373171000001</v>
          </cell>
          <cell r="L27">
            <v>0</v>
          </cell>
          <cell r="M27">
            <v>0.40952903003000007</v>
          </cell>
        </row>
        <row r="28">
          <cell r="C28">
            <v>1.9837332E-4</v>
          </cell>
          <cell r="D28">
            <v>0</v>
          </cell>
          <cell r="E28">
            <v>2.9512629010400011</v>
          </cell>
          <cell r="F28">
            <v>0.42594325263999999</v>
          </cell>
          <cell r="G28">
            <v>0.23215270556000012</v>
          </cell>
          <cell r="H28">
            <v>0</v>
          </cell>
          <cell r="I28">
            <v>1.095804995E-2</v>
          </cell>
          <cell r="J28">
            <v>0</v>
          </cell>
          <cell r="K28">
            <v>0</v>
          </cell>
          <cell r="L28">
            <v>0</v>
          </cell>
          <cell r="M28">
            <v>3.6205152825100013</v>
          </cell>
        </row>
        <row r="29">
          <cell r="C29">
            <v>0.20359141291000005</v>
          </cell>
          <cell r="D29">
            <v>6.7342231699999994E-3</v>
          </cell>
          <cell r="E29">
            <v>3.091240629720001</v>
          </cell>
          <cell r="F29">
            <v>0.48481138303999999</v>
          </cell>
          <cell r="G29">
            <v>0.34081968080000014</v>
          </cell>
          <cell r="H29">
            <v>3.8890230999999995E-4</v>
          </cell>
          <cell r="I29">
            <v>1.6307347940000001E-2</v>
          </cell>
          <cell r="J29">
            <v>3.4669916999999998E-4</v>
          </cell>
          <cell r="K29">
            <v>0.10699420262000001</v>
          </cell>
          <cell r="L29">
            <v>0</v>
          </cell>
          <cell r="M29">
            <v>4.251234481680001</v>
          </cell>
        </row>
        <row r="38">
          <cell r="C38">
            <v>1.8805813526033524</v>
          </cell>
          <cell r="D38">
            <v>0</v>
          </cell>
          <cell r="E38">
            <v>0</v>
          </cell>
          <cell r="F38">
            <v>0</v>
          </cell>
          <cell r="G38">
            <v>0</v>
          </cell>
          <cell r="H38">
            <v>0</v>
          </cell>
          <cell r="I38">
            <v>1.089489326181597</v>
          </cell>
          <cell r="J38">
            <v>11.549522066104661</v>
          </cell>
          <cell r="K38">
            <v>0</v>
          </cell>
          <cell r="L38">
            <v>0</v>
          </cell>
          <cell r="M38">
            <v>0.13105768885630453</v>
          </cell>
        </row>
        <row r="48">
          <cell r="C48">
            <v>2.4011431818890245</v>
          </cell>
          <cell r="D48">
            <v>0</v>
          </cell>
          <cell r="E48">
            <v>0</v>
          </cell>
          <cell r="F48">
            <v>0</v>
          </cell>
          <cell r="G48">
            <v>0</v>
          </cell>
          <cell r="H48">
            <v>0</v>
          </cell>
          <cell r="I48">
            <v>0.20038052858274885</v>
          </cell>
          <cell r="J48">
            <v>2.3704931280914225</v>
          </cell>
          <cell r="K48">
            <v>0</v>
          </cell>
          <cell r="L48">
            <v>0</v>
          </cell>
          <cell r="M48">
            <v>0.11595259168231054</v>
          </cell>
        </row>
        <row r="58">
          <cell r="C58">
            <v>2.3869424918594406</v>
          </cell>
          <cell r="D58">
            <v>0</v>
          </cell>
          <cell r="E58">
            <v>0</v>
          </cell>
          <cell r="F58">
            <v>0</v>
          </cell>
          <cell r="G58">
            <v>0</v>
          </cell>
          <cell r="H58">
            <v>0</v>
          </cell>
          <cell r="I58">
            <v>0.20038052858274885</v>
          </cell>
          <cell r="J58">
            <v>2.3704931280914225</v>
          </cell>
          <cell r="K58">
            <v>0</v>
          </cell>
          <cell r="L58">
            <v>0</v>
          </cell>
          <cell r="M58">
            <v>0.11527252132630479</v>
          </cell>
        </row>
        <row r="59">
          <cell r="C59">
            <v>8.7680396236511256E-3</v>
          </cell>
          <cell r="D59">
            <v>0</v>
          </cell>
          <cell r="E59">
            <v>0</v>
          </cell>
          <cell r="F59">
            <v>0</v>
          </cell>
          <cell r="G59">
            <v>0</v>
          </cell>
          <cell r="H59">
            <v>0</v>
          </cell>
          <cell r="I59">
            <v>0</v>
          </cell>
          <cell r="J59">
            <v>0</v>
          </cell>
          <cell r="K59">
            <v>0</v>
          </cell>
          <cell r="L59">
            <v>0</v>
          </cell>
          <cell r="M59">
            <v>4.1990099184662356E-4</v>
          </cell>
        </row>
        <row r="60">
          <cell r="C60">
            <v>5.432650405933076E-3</v>
          </cell>
          <cell r="D60">
            <v>0</v>
          </cell>
          <cell r="E60">
            <v>0</v>
          </cell>
          <cell r="F60">
            <v>0</v>
          </cell>
          <cell r="G60">
            <v>0</v>
          </cell>
          <cell r="H60">
            <v>0</v>
          </cell>
          <cell r="I60">
            <v>0</v>
          </cell>
          <cell r="J60">
            <v>0</v>
          </cell>
          <cell r="K60">
            <v>0</v>
          </cell>
          <cell r="L60">
            <v>0</v>
          </cell>
          <cell r="M60">
            <v>2.6016936415911745E-4</v>
          </cell>
        </row>
        <row r="61">
          <cell r="C61">
            <v>0</v>
          </cell>
          <cell r="D61">
            <v>0</v>
          </cell>
          <cell r="E61">
            <v>0</v>
          </cell>
          <cell r="F61">
            <v>0</v>
          </cell>
          <cell r="G61">
            <v>0</v>
          </cell>
          <cell r="H61">
            <v>0</v>
          </cell>
          <cell r="I61">
            <v>0</v>
          </cell>
          <cell r="J61">
            <v>0</v>
          </cell>
          <cell r="K61">
            <v>0</v>
          </cell>
          <cell r="L61">
            <v>0</v>
          </cell>
          <cell r="M61">
            <v>0</v>
          </cell>
        </row>
        <row r="62">
          <cell r="C62">
            <v>0</v>
          </cell>
          <cell r="D62">
            <v>0</v>
          </cell>
          <cell r="E62">
            <v>0</v>
          </cell>
          <cell r="F62">
            <v>0</v>
          </cell>
          <cell r="G62">
            <v>0</v>
          </cell>
          <cell r="H62">
            <v>0</v>
          </cell>
          <cell r="I62">
            <v>0</v>
          </cell>
          <cell r="J62">
            <v>0</v>
          </cell>
          <cell r="K62">
            <v>0</v>
          </cell>
          <cell r="L62">
            <v>0</v>
          </cell>
          <cell r="M62">
            <v>0</v>
          </cell>
        </row>
        <row r="63">
          <cell r="C63">
            <v>0</v>
          </cell>
          <cell r="D63">
            <v>0</v>
          </cell>
          <cell r="E63">
            <v>0</v>
          </cell>
          <cell r="F63">
            <v>0</v>
          </cell>
          <cell r="G63">
            <v>0</v>
          </cell>
          <cell r="H63">
            <v>0</v>
          </cell>
          <cell r="I63">
            <v>0</v>
          </cell>
          <cell r="J63">
            <v>0</v>
          </cell>
          <cell r="K63">
            <v>0</v>
          </cell>
          <cell r="L63">
            <v>0</v>
          </cell>
          <cell r="M63">
            <v>0</v>
          </cell>
        </row>
        <row r="72">
          <cell r="C72">
            <v>1.5148138500000001</v>
          </cell>
          <cell r="D72">
            <v>0</v>
          </cell>
          <cell r="E72">
            <v>0</v>
          </cell>
          <cell r="F72">
            <v>0</v>
          </cell>
          <cell r="G72">
            <v>0</v>
          </cell>
          <cell r="H72">
            <v>0</v>
          </cell>
          <cell r="I72">
            <v>0</v>
          </cell>
          <cell r="J72">
            <v>0</v>
          </cell>
          <cell r="K72">
            <v>0</v>
          </cell>
          <cell r="L72">
            <v>0</v>
          </cell>
          <cell r="M72">
            <v>1.5148138500000001</v>
          </cell>
        </row>
        <row r="81">
          <cell r="C81">
            <v>3.5632328833609207E-2</v>
          </cell>
          <cell r="D81">
            <v>0</v>
          </cell>
          <cell r="E81">
            <v>0</v>
          </cell>
          <cell r="F81">
            <v>0</v>
          </cell>
          <cell r="G81">
            <v>0</v>
          </cell>
          <cell r="H81">
            <v>0</v>
          </cell>
          <cell r="I81">
            <v>0</v>
          </cell>
          <cell r="J81">
            <v>0</v>
          </cell>
          <cell r="K81">
            <v>0</v>
          </cell>
          <cell r="L81">
            <v>0</v>
          </cell>
          <cell r="M81">
            <v>3.5632328833609207E-2</v>
          </cell>
        </row>
      </sheetData>
      <sheetData sheetId="14">
        <row r="9">
          <cell r="B9">
            <v>0.30273858315349</v>
          </cell>
          <cell r="C9">
            <v>0.30597350922667099</v>
          </cell>
          <cell r="D9">
            <v>0.30884736271874502</v>
          </cell>
          <cell r="E9">
            <v>0.39127909004753098</v>
          </cell>
        </row>
        <row r="10">
          <cell r="B10">
            <v>2.42190866522792E-2</v>
          </cell>
          <cell r="C10">
            <v>2.447788073813368E-2</v>
          </cell>
          <cell r="D10">
            <v>2.4707789017499603E-2</v>
          </cell>
          <cell r="E10">
            <v>3.130232720380248E-2</v>
          </cell>
        </row>
      </sheetData>
    </sheetDataSet>
  </externalBook>
</externalLink>
</file>

<file path=xl/theme/theme1.xml><?xml version="1.0" encoding="utf-8"?>
<a:theme xmlns:a="http://schemas.openxmlformats.org/drawingml/2006/main" name="Office-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6.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7.bin"/><Relationship Id="rId1" Type="http://schemas.openxmlformats.org/officeDocument/2006/relationships/hyperlink" Target="http://www.realkreditraadet.dk/Default.aspx?ID=2926"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ec.europa.eu/finance/bank/docs/regcapital/acts/delegated/141010_delegated-act-liquidity-coverage_en.pdf" TargetMode="External"/><Relationship Id="rId7" Type="http://schemas.openxmlformats.org/officeDocument/2006/relationships/printerSettings" Target="../printerSettings/printerSettings2.bin"/><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coveredbondlabel.com/issuer/2/" TargetMode="External"/><Relationship Id="rId5" Type="http://schemas.openxmlformats.org/officeDocument/2006/relationships/hyperlink" Target="https://coveredbondlabel.com/issuer/2/" TargetMode="External"/><Relationship Id="rId4" Type="http://schemas.openxmlformats.org/officeDocument/2006/relationships/hyperlink" Target="http://www.brf.com/"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tabColor rgb="FF847A75"/>
    <pageSetUpPr fitToPage="1"/>
  </sheetPr>
  <dimension ref="A1:R37"/>
  <sheetViews>
    <sheetView view="pageBreakPreview" topLeftCell="A8" zoomScale="90" zoomScaleNormal="70" zoomScaleSheetLayoutView="90" workbookViewId="0">
      <selection activeCell="H36" sqref="H36"/>
    </sheetView>
  </sheetViews>
  <sheetFormatPr defaultRowHeight="15" x14ac:dyDescent="0.25"/>
  <cols>
    <col min="1" max="1" width="9.140625" style="297"/>
    <col min="2" max="10" width="12.42578125" style="297" customWidth="1"/>
    <col min="11" max="18" width="9.140625" style="297"/>
  </cols>
  <sheetData>
    <row r="1" spans="2:10" ht="15.75" thickBot="1" x14ac:dyDescent="0.3"/>
    <row r="2" spans="2:10" x14ac:dyDescent="0.25">
      <c r="B2" s="298"/>
      <c r="C2" s="299"/>
      <c r="D2" s="299"/>
      <c r="E2" s="299"/>
      <c r="F2" s="299"/>
      <c r="G2" s="299"/>
      <c r="H2" s="299"/>
      <c r="I2" s="299"/>
      <c r="J2" s="300"/>
    </row>
    <row r="3" spans="2:10" x14ac:dyDescent="0.25">
      <c r="B3" s="301"/>
      <c r="C3" s="302"/>
      <c r="D3" s="302"/>
      <c r="E3" s="302"/>
      <c r="F3" s="302"/>
      <c r="G3" s="302"/>
      <c r="H3" s="302"/>
      <c r="I3" s="302"/>
      <c r="J3" s="303"/>
    </row>
    <row r="4" spans="2:10" x14ac:dyDescent="0.25">
      <c r="B4" s="301"/>
      <c r="C4" s="302"/>
      <c r="D4" s="302"/>
      <c r="E4" s="302"/>
      <c r="F4" s="302"/>
      <c r="G4" s="302"/>
      <c r="H4" s="302"/>
      <c r="I4" s="302"/>
      <c r="J4" s="303"/>
    </row>
    <row r="5" spans="2:10" ht="31.5" x14ac:dyDescent="0.3">
      <c r="B5" s="301"/>
      <c r="C5" s="302"/>
      <c r="D5" s="302"/>
      <c r="E5" s="304"/>
      <c r="F5" s="305" t="s">
        <v>425</v>
      </c>
      <c r="G5" s="302"/>
      <c r="H5" s="302"/>
      <c r="I5" s="302"/>
      <c r="J5" s="303"/>
    </row>
    <row r="6" spans="2:10" x14ac:dyDescent="0.25">
      <c r="B6" s="301"/>
      <c r="C6" s="302"/>
      <c r="D6" s="302"/>
      <c r="E6" s="302"/>
      <c r="F6" s="306"/>
      <c r="G6" s="302"/>
      <c r="H6" s="302"/>
      <c r="I6" s="302"/>
      <c r="J6" s="303"/>
    </row>
    <row r="7" spans="2:10" ht="26.25" x14ac:dyDescent="0.25">
      <c r="B7" s="301"/>
      <c r="C7" s="302"/>
      <c r="D7" s="302"/>
      <c r="E7" s="302"/>
      <c r="F7" s="307" t="s">
        <v>426</v>
      </c>
      <c r="G7" s="302"/>
      <c r="H7" s="302"/>
      <c r="I7" s="302"/>
      <c r="J7" s="303"/>
    </row>
    <row r="8" spans="2:10" ht="26.25" x14ac:dyDescent="0.25">
      <c r="B8" s="301"/>
      <c r="C8" s="302"/>
      <c r="D8" s="302"/>
      <c r="E8" s="302"/>
      <c r="F8" s="307" t="s">
        <v>427</v>
      </c>
      <c r="G8" s="302"/>
      <c r="H8" s="302"/>
      <c r="I8" s="302"/>
      <c r="J8" s="303"/>
    </row>
    <row r="9" spans="2:10" ht="21" x14ac:dyDescent="0.25">
      <c r="B9" s="301"/>
      <c r="C9" s="302"/>
      <c r="D9" s="302"/>
      <c r="E9" s="302"/>
      <c r="F9" s="308" t="str">
        <f>[1]Introduction!$F$9</f>
        <v>Reporting Date: 09/05/2018</v>
      </c>
      <c r="G9" s="302"/>
      <c r="H9" s="302"/>
      <c r="I9" s="302"/>
      <c r="J9" s="303"/>
    </row>
    <row r="10" spans="2:10" ht="21" x14ac:dyDescent="0.25">
      <c r="B10" s="301"/>
      <c r="C10" s="302"/>
      <c r="D10" s="302"/>
      <c r="E10" s="302"/>
      <c r="F10" s="308" t="str">
        <f>[1]Introduction!$F$10</f>
        <v>Cut-off Date: 31/03/2018</v>
      </c>
      <c r="G10" s="302"/>
      <c r="H10" s="302"/>
      <c r="I10" s="302"/>
      <c r="J10" s="303"/>
    </row>
    <row r="11" spans="2:10" ht="21" x14ac:dyDescent="0.25">
      <c r="B11" s="301"/>
      <c r="C11" s="302"/>
      <c r="D11" s="302"/>
      <c r="E11" s="302"/>
      <c r="F11" s="308"/>
      <c r="G11" s="302"/>
      <c r="H11" s="302"/>
      <c r="I11" s="302"/>
      <c r="J11" s="303"/>
    </row>
    <row r="12" spans="2:10" x14ac:dyDescent="0.25">
      <c r="B12" s="301"/>
      <c r="C12" s="302"/>
      <c r="D12" s="302"/>
      <c r="E12" s="302"/>
      <c r="F12" s="302"/>
      <c r="G12" s="302"/>
      <c r="H12" s="302"/>
      <c r="I12" s="302"/>
      <c r="J12" s="303"/>
    </row>
    <row r="13" spans="2:10" x14ac:dyDescent="0.25">
      <c r="B13" s="301"/>
      <c r="C13" s="302"/>
      <c r="D13" s="302"/>
      <c r="E13" s="302"/>
      <c r="F13" s="302"/>
      <c r="G13" s="302"/>
      <c r="H13" s="302"/>
      <c r="I13" s="302"/>
      <c r="J13" s="303"/>
    </row>
    <row r="14" spans="2:10" x14ac:dyDescent="0.25">
      <c r="B14" s="301"/>
      <c r="C14" s="302"/>
      <c r="D14" s="302"/>
      <c r="E14" s="302"/>
      <c r="F14" s="302"/>
      <c r="G14" s="302"/>
      <c r="H14" s="302"/>
      <c r="I14" s="302"/>
      <c r="J14" s="303"/>
    </row>
    <row r="15" spans="2:10" x14ac:dyDescent="0.25">
      <c r="B15" s="301"/>
      <c r="C15" s="302"/>
      <c r="D15" s="302"/>
      <c r="E15" s="302"/>
      <c r="F15" s="302"/>
      <c r="G15" s="302"/>
      <c r="H15" s="302"/>
      <c r="I15" s="302"/>
      <c r="J15" s="303"/>
    </row>
    <row r="16" spans="2:10" x14ac:dyDescent="0.25">
      <c r="B16" s="301"/>
      <c r="C16" s="302"/>
      <c r="D16" s="302"/>
      <c r="E16" s="302"/>
      <c r="F16" s="302"/>
      <c r="G16" s="302"/>
      <c r="H16" s="302"/>
      <c r="I16" s="302"/>
      <c r="J16" s="303"/>
    </row>
    <row r="17" spans="2:10" x14ac:dyDescent="0.25">
      <c r="B17" s="301"/>
      <c r="C17" s="302"/>
      <c r="D17" s="302"/>
      <c r="E17" s="302"/>
      <c r="F17" s="302"/>
      <c r="G17" s="302"/>
      <c r="H17" s="302"/>
      <c r="I17" s="302"/>
      <c r="J17" s="303"/>
    </row>
    <row r="18" spans="2:10" x14ac:dyDescent="0.25">
      <c r="B18" s="301"/>
      <c r="C18" s="302"/>
      <c r="D18" s="302"/>
      <c r="E18" s="302"/>
      <c r="F18" s="302"/>
      <c r="G18" s="302"/>
      <c r="H18" s="302"/>
      <c r="I18" s="302"/>
      <c r="J18" s="303"/>
    </row>
    <row r="19" spans="2:10" x14ac:dyDescent="0.25">
      <c r="B19" s="301"/>
      <c r="C19" s="302"/>
      <c r="D19" s="302"/>
      <c r="E19" s="302"/>
      <c r="F19" s="302"/>
      <c r="G19" s="302"/>
      <c r="H19" s="302"/>
      <c r="I19" s="302"/>
      <c r="J19" s="303"/>
    </row>
    <row r="20" spans="2:10" x14ac:dyDescent="0.25">
      <c r="B20" s="301"/>
      <c r="C20" s="302"/>
      <c r="D20" s="302"/>
      <c r="E20" s="302"/>
      <c r="F20" s="302"/>
      <c r="G20" s="302"/>
      <c r="H20" s="302"/>
      <c r="I20" s="302"/>
      <c r="J20" s="303"/>
    </row>
    <row r="21" spans="2:10" x14ac:dyDescent="0.25">
      <c r="B21" s="301"/>
      <c r="C21" s="302"/>
      <c r="D21" s="302"/>
      <c r="E21" s="302"/>
      <c r="F21" s="302"/>
      <c r="G21" s="302"/>
      <c r="H21" s="302"/>
      <c r="I21" s="302"/>
      <c r="J21" s="303"/>
    </row>
    <row r="22" spans="2:10" x14ac:dyDescent="0.25">
      <c r="B22" s="301"/>
      <c r="C22" s="302"/>
      <c r="D22" s="302"/>
      <c r="E22" s="302"/>
      <c r="F22" s="309" t="s">
        <v>428</v>
      </c>
      <c r="G22" s="302"/>
      <c r="H22" s="302"/>
      <c r="I22" s="302"/>
      <c r="J22" s="303"/>
    </row>
    <row r="23" spans="2:10" x14ac:dyDescent="0.25">
      <c r="B23" s="301"/>
      <c r="C23" s="302"/>
      <c r="D23" s="302"/>
      <c r="E23" s="302"/>
      <c r="F23" s="310"/>
      <c r="G23" s="302"/>
      <c r="H23" s="302"/>
      <c r="I23" s="302"/>
      <c r="J23" s="303"/>
    </row>
    <row r="24" spans="2:10" x14ac:dyDescent="0.25">
      <c r="B24" s="301"/>
      <c r="C24" s="302"/>
      <c r="D24" s="421" t="s">
        <v>429</v>
      </c>
      <c r="E24" s="422" t="s">
        <v>430</v>
      </c>
      <c r="F24" s="422"/>
      <c r="G24" s="422"/>
      <c r="H24" s="422"/>
      <c r="I24" s="302"/>
      <c r="J24" s="303"/>
    </row>
    <row r="25" spans="2:10" x14ac:dyDescent="0.25">
      <c r="B25" s="301"/>
      <c r="C25" s="302"/>
      <c r="D25" s="302"/>
      <c r="E25" s="311"/>
      <c r="F25" s="311"/>
      <c r="G25" s="311"/>
      <c r="H25" s="302"/>
      <c r="I25" s="302"/>
      <c r="J25" s="303"/>
    </row>
    <row r="26" spans="2:10" x14ac:dyDescent="0.25">
      <c r="B26" s="301"/>
      <c r="C26" s="302"/>
      <c r="D26" s="421" t="s">
        <v>431</v>
      </c>
      <c r="E26" s="422"/>
      <c r="F26" s="422"/>
      <c r="G26" s="422"/>
      <c r="H26" s="422"/>
      <c r="I26" s="302"/>
      <c r="J26" s="303"/>
    </row>
    <row r="27" spans="2:10" x14ac:dyDescent="0.25">
      <c r="B27" s="301"/>
      <c r="C27" s="302"/>
      <c r="D27" s="312"/>
      <c r="E27" s="312"/>
      <c r="F27" s="312"/>
      <c r="G27" s="312"/>
      <c r="H27" s="312"/>
      <c r="I27" s="302"/>
      <c r="J27" s="303"/>
    </row>
    <row r="28" spans="2:10" x14ac:dyDescent="0.25">
      <c r="B28" s="301"/>
      <c r="C28" s="302"/>
      <c r="D28" s="421" t="s">
        <v>432</v>
      </c>
      <c r="E28" s="422" t="s">
        <v>430</v>
      </c>
      <c r="F28" s="422"/>
      <c r="G28" s="422"/>
      <c r="H28" s="422"/>
      <c r="I28" s="302"/>
      <c r="J28" s="303"/>
    </row>
    <row r="29" spans="2:10" x14ac:dyDescent="0.25">
      <c r="B29" s="301"/>
      <c r="C29" s="302"/>
      <c r="D29" s="312"/>
      <c r="E29" s="312"/>
      <c r="F29" s="312"/>
      <c r="G29" s="312"/>
      <c r="H29" s="312"/>
      <c r="I29" s="302"/>
      <c r="J29" s="303"/>
    </row>
    <row r="30" spans="2:10" x14ac:dyDescent="0.25">
      <c r="B30" s="301"/>
      <c r="C30" s="302"/>
      <c r="D30" s="503" t="s">
        <v>1562</v>
      </c>
      <c r="E30" s="504"/>
      <c r="F30" s="504"/>
      <c r="G30" s="504"/>
      <c r="H30" s="504"/>
      <c r="I30" s="302"/>
      <c r="J30" s="303"/>
    </row>
    <row r="31" spans="2:10" x14ac:dyDescent="0.25">
      <c r="B31" s="301"/>
      <c r="C31" s="302"/>
      <c r="D31" s="312"/>
      <c r="E31" s="312"/>
      <c r="F31" s="312"/>
      <c r="G31" s="312"/>
      <c r="H31" s="312"/>
      <c r="I31" s="302"/>
      <c r="J31" s="303"/>
    </row>
    <row r="32" spans="2:10" x14ac:dyDescent="0.25">
      <c r="B32" s="301"/>
      <c r="C32" s="302"/>
      <c r="I32" s="302"/>
      <c r="J32" s="303"/>
    </row>
    <row r="33" spans="2:10" x14ac:dyDescent="0.25">
      <c r="B33" s="301"/>
      <c r="C33" s="302"/>
      <c r="D33" s="311"/>
      <c r="E33" s="311"/>
      <c r="F33" s="311"/>
      <c r="G33" s="311"/>
      <c r="H33" s="311"/>
      <c r="I33" s="302"/>
      <c r="J33" s="303"/>
    </row>
    <row r="34" spans="2:10" x14ac:dyDescent="0.25">
      <c r="B34" s="301"/>
      <c r="C34" s="302"/>
      <c r="I34" s="302"/>
      <c r="J34" s="303"/>
    </row>
    <row r="35" spans="2:10" x14ac:dyDescent="0.25">
      <c r="B35" s="301"/>
      <c r="C35" s="302"/>
      <c r="D35" s="302"/>
      <c r="E35" s="302"/>
      <c r="F35" s="310"/>
      <c r="G35" s="302"/>
      <c r="H35" s="302"/>
      <c r="I35" s="302"/>
      <c r="J35" s="303"/>
    </row>
    <row r="36" spans="2:10" x14ac:dyDescent="0.25">
      <c r="B36" s="301"/>
      <c r="C36" s="302"/>
      <c r="D36" s="302"/>
      <c r="E36" s="302"/>
      <c r="F36" s="302"/>
      <c r="G36" s="302"/>
      <c r="H36" s="302"/>
      <c r="I36" s="302"/>
      <c r="J36" s="303"/>
    </row>
    <row r="37" spans="2:10" ht="15.75" thickBot="1" x14ac:dyDescent="0.3">
      <c r="B37" s="313"/>
      <c r="C37" s="314"/>
      <c r="D37" s="314"/>
      <c r="E37" s="314"/>
      <c r="F37" s="314"/>
      <c r="G37" s="314"/>
      <c r="H37" s="314"/>
      <c r="I37" s="314"/>
      <c r="J37" s="315"/>
    </row>
  </sheetData>
  <mergeCells count="4">
    <mergeCell ref="D24:H24"/>
    <mergeCell ref="D26:H26"/>
    <mergeCell ref="D30:H30"/>
    <mergeCell ref="D28:H28"/>
  </mergeCells>
  <hyperlinks>
    <hyperlink ref="D24:H24" location="'A. HTT General'!A1" display="Tab A: HTT General"/>
    <hyperlink ref="D26:H26" location="'B1. HTT Mortgage Assets'!A1" display="Worksheet B1: HTT Mortgage Assets"/>
    <hyperlink ref="D28:H28" location="'C. HTT Harmonised Glossary'!A1" display="Worksheet C: HTT Harmonised Glossary"/>
    <hyperlink ref="D30:H30" location="'E. Optional ECB-ECAIs data'!Udskriftsområde" display="'E. Optional ECB-ECAIs data'!Udskriftsområde"/>
  </hyperlinks>
  <printOptions horizontalCentered="1" verticalCentered="1"/>
  <pageMargins left="0.19685039370078741" right="0.19685039370078741" top="0.74803149606299213" bottom="0.74803149606299213" header="0.31496062992125984" footer="0.31496062992125984"/>
  <pageSetup paperSize="9" orientation="portrait" r:id="rId1"/>
  <headerFooter>
    <oddHeader>&amp;R&amp;G</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pageSetUpPr fitToPage="1"/>
  </sheetPr>
  <dimension ref="A4:L29"/>
  <sheetViews>
    <sheetView zoomScale="85" zoomScaleNormal="85" workbookViewId="0">
      <selection activeCell="B4" sqref="B4"/>
    </sheetView>
  </sheetViews>
  <sheetFormatPr defaultRowHeight="15" x14ac:dyDescent="0.25"/>
  <cols>
    <col min="1" max="1" width="7.7109375" style="46" customWidth="1"/>
    <col min="2" max="12" width="15.7109375" style="46" customWidth="1"/>
    <col min="13" max="16384" width="9.140625" style="46"/>
  </cols>
  <sheetData>
    <row r="4" spans="1:12" ht="18" x14ac:dyDescent="0.25">
      <c r="A4" s="41"/>
      <c r="J4" s="47"/>
      <c r="K4" s="48"/>
    </row>
    <row r="5" spans="1:12" x14ac:dyDescent="0.25">
      <c r="A5" s="49" t="s">
        <v>117</v>
      </c>
    </row>
    <row r="7" spans="1:12" ht="15.75" x14ac:dyDescent="0.25">
      <c r="A7" s="44" t="s">
        <v>285</v>
      </c>
      <c r="B7" s="45"/>
      <c r="C7" s="45"/>
      <c r="D7" s="45"/>
      <c r="E7" s="45"/>
      <c r="F7" s="45"/>
      <c r="G7" s="45"/>
      <c r="H7" s="45"/>
      <c r="I7" s="45"/>
      <c r="J7" s="45"/>
      <c r="K7" s="45"/>
      <c r="L7" s="45"/>
    </row>
    <row r="8" spans="1:12" ht="3.75" customHeight="1" x14ac:dyDescent="0.25">
      <c r="A8" s="44"/>
      <c r="B8" s="45"/>
      <c r="C8" s="45"/>
      <c r="D8" s="45"/>
      <c r="E8" s="45"/>
      <c r="F8" s="45"/>
      <c r="G8" s="45"/>
      <c r="H8" s="45"/>
      <c r="I8" s="45"/>
      <c r="J8" s="45"/>
      <c r="K8" s="45"/>
      <c r="L8" s="45"/>
    </row>
    <row r="9" spans="1:12" x14ac:dyDescent="0.25">
      <c r="A9" s="56" t="s">
        <v>0</v>
      </c>
      <c r="B9" s="1"/>
      <c r="C9" s="1"/>
      <c r="D9" s="1"/>
      <c r="E9" s="1"/>
      <c r="F9" s="1"/>
      <c r="G9" s="1"/>
      <c r="H9" s="1"/>
      <c r="I9" s="1"/>
      <c r="J9" s="1"/>
      <c r="K9" s="1"/>
      <c r="L9" s="1"/>
    </row>
    <row r="10" spans="1:12" ht="45" x14ac:dyDescent="0.25">
      <c r="A10" s="152"/>
      <c r="B10" s="169" t="s">
        <v>1</v>
      </c>
      <c r="C10" s="64" t="s">
        <v>2</v>
      </c>
      <c r="D10" s="64" t="s">
        <v>3</v>
      </c>
      <c r="E10" s="64" t="s">
        <v>4</v>
      </c>
      <c r="F10" s="64" t="s">
        <v>5</v>
      </c>
      <c r="G10" s="64" t="s">
        <v>6</v>
      </c>
      <c r="H10" s="64" t="s">
        <v>7</v>
      </c>
      <c r="I10" s="64" t="s">
        <v>51</v>
      </c>
      <c r="J10" s="64" t="s">
        <v>8</v>
      </c>
      <c r="K10" s="64" t="s">
        <v>9</v>
      </c>
      <c r="L10" s="146" t="s">
        <v>10</v>
      </c>
    </row>
    <row r="11" spans="1:12" x14ac:dyDescent="0.25">
      <c r="A11" s="153" t="s">
        <v>10</v>
      </c>
      <c r="B11" s="154">
        <f>+'[1]Table 1-3 - Lending'!C11</f>
        <v>1299</v>
      </c>
      <c r="C11" s="52">
        <f>+'[1]Table 1-3 - Lending'!D11</f>
        <v>108</v>
      </c>
      <c r="D11" s="52">
        <f>+'[1]Table 1-3 - Lending'!E11</f>
        <v>805</v>
      </c>
      <c r="E11" s="52">
        <f>+'[1]Table 1-3 - Lending'!F11</f>
        <v>200</v>
      </c>
      <c r="F11" s="52">
        <f>+'[1]Table 1-3 - Lending'!G11</f>
        <v>405</v>
      </c>
      <c r="G11" s="52">
        <f>+'[1]Table 1-3 - Lending'!H11</f>
        <v>7</v>
      </c>
      <c r="H11" s="52">
        <f>+'[1]Table 1-3 - Lending'!I11</f>
        <v>38</v>
      </c>
      <c r="I11" s="52">
        <f>+'[1]Table 1-3 - Lending'!J11</f>
        <v>6</v>
      </c>
      <c r="J11" s="52">
        <f>+'[1]Table 1-3 - Lending'!K11</f>
        <v>31</v>
      </c>
      <c r="K11" s="52">
        <f>+'[1]Table 1-3 - Lending'!L11</f>
        <v>0</v>
      </c>
      <c r="L11" s="53">
        <f>+'[1]Table 1-3 - Lending'!M11</f>
        <v>2899</v>
      </c>
    </row>
    <row r="12" spans="1:12" x14ac:dyDescent="0.25">
      <c r="A12" s="155" t="s">
        <v>192</v>
      </c>
      <c r="B12" s="185">
        <f>+'[1]Table 1-3 - Lending'!C12</f>
        <v>0.44808554674025525</v>
      </c>
      <c r="C12" s="185">
        <f>+'[1]Table 1-3 - Lending'!D12</f>
        <v>3.7254225595032768E-2</v>
      </c>
      <c r="D12" s="185">
        <f>+'[1]Table 1-3 - Lending'!E12</f>
        <v>0.27768195929630907</v>
      </c>
      <c r="E12" s="185">
        <f>+'[1]Table 1-3 - Lending'!F12</f>
        <v>6.8989306657468094E-2</v>
      </c>
      <c r="F12" s="185">
        <f>+'[1]Table 1-3 - Lending'!G12</f>
        <v>0.13970334598137288</v>
      </c>
      <c r="G12" s="185">
        <f>+'[1]Table 1-3 - Lending'!H12</f>
        <v>2.414625733011383E-3</v>
      </c>
      <c r="H12" s="185">
        <f>+'[1]Table 1-3 - Lending'!I12</f>
        <v>1.3107968264918937E-2</v>
      </c>
      <c r="I12" s="185">
        <f>+'[1]Table 1-3 - Lending'!J12</f>
        <v>2.0696791997240429E-3</v>
      </c>
      <c r="J12" s="185">
        <f>+'[1]Table 1-3 - Lending'!K12</f>
        <v>1.0693342531907554E-2</v>
      </c>
      <c r="K12" s="185">
        <f>+'[1]Table 1-3 - Lending'!L12</f>
        <v>0</v>
      </c>
      <c r="L12" s="99"/>
    </row>
    <row r="13" spans="1:12" x14ac:dyDescent="0.25">
      <c r="A13" s="149"/>
      <c r="B13" s="149"/>
      <c r="C13" s="45"/>
      <c r="D13" s="45"/>
      <c r="E13" s="45"/>
      <c r="F13" s="45"/>
      <c r="G13" s="45"/>
      <c r="H13" s="45"/>
      <c r="I13" s="45"/>
      <c r="J13" s="45"/>
      <c r="K13" s="45"/>
      <c r="L13" s="45"/>
    </row>
    <row r="14" spans="1:12" ht="15.75" x14ac:dyDescent="0.25">
      <c r="A14" s="156" t="s">
        <v>286</v>
      </c>
      <c r="B14" s="149"/>
      <c r="C14" s="45"/>
      <c r="D14" s="45"/>
      <c r="E14" s="45"/>
      <c r="F14" s="45"/>
      <c r="G14" s="45"/>
      <c r="H14" s="45"/>
      <c r="I14" s="45"/>
      <c r="J14" s="45"/>
      <c r="K14" s="45"/>
      <c r="L14" s="45"/>
    </row>
    <row r="15" spans="1:12" ht="3.75" customHeight="1" x14ac:dyDescent="0.25">
      <c r="A15" s="156"/>
      <c r="B15" s="149"/>
      <c r="C15" s="45"/>
      <c r="D15" s="45"/>
      <c r="E15" s="45"/>
      <c r="F15" s="45"/>
      <c r="G15" s="45"/>
      <c r="H15" s="45"/>
      <c r="I15" s="45"/>
      <c r="J15" s="45"/>
      <c r="K15" s="45"/>
      <c r="L15" s="45"/>
    </row>
    <row r="16" spans="1:12" x14ac:dyDescent="0.25">
      <c r="A16" s="157" t="s">
        <v>118</v>
      </c>
      <c r="B16" s="158"/>
      <c r="C16" s="1"/>
      <c r="D16" s="1"/>
      <c r="E16" s="1"/>
      <c r="F16" s="1"/>
      <c r="G16" s="1"/>
      <c r="H16" s="1"/>
      <c r="I16" s="1"/>
      <c r="J16" s="1"/>
      <c r="K16" s="1"/>
      <c r="L16" s="1"/>
    </row>
    <row r="17" spans="1:12" ht="45" x14ac:dyDescent="0.25">
      <c r="A17" s="152"/>
      <c r="B17" s="169" t="s">
        <v>1</v>
      </c>
      <c r="C17" s="64" t="s">
        <v>2</v>
      </c>
      <c r="D17" s="64" t="s">
        <v>3</v>
      </c>
      <c r="E17" s="64" t="s">
        <v>4</v>
      </c>
      <c r="F17" s="64" t="s">
        <v>5</v>
      </c>
      <c r="G17" s="64" t="s">
        <v>6</v>
      </c>
      <c r="H17" s="64" t="s">
        <v>7</v>
      </c>
      <c r="I17" s="64" t="s">
        <v>51</v>
      </c>
      <c r="J17" s="64" t="s">
        <v>8</v>
      </c>
      <c r="K17" s="64" t="s">
        <v>9</v>
      </c>
      <c r="L17" s="146" t="s">
        <v>10</v>
      </c>
    </row>
    <row r="18" spans="1:12" x14ac:dyDescent="0.25">
      <c r="A18" s="153" t="s">
        <v>10</v>
      </c>
      <c r="B18" s="159">
        <f>+'[1]Table 1-3 - Lending'!C18</f>
        <v>0.2035914129100001</v>
      </c>
      <c r="C18" s="54">
        <f>+'[1]Table 1-3 - Lending'!D18</f>
        <v>6.734223170000002E-3</v>
      </c>
      <c r="D18" s="54">
        <f>+'[1]Table 1-3 - Lending'!E18</f>
        <v>3.091240629720001</v>
      </c>
      <c r="E18" s="54">
        <f>+'[1]Table 1-3 - Lending'!F18</f>
        <v>0.4848113830400001</v>
      </c>
      <c r="F18" s="54">
        <f>+'[1]Table 1-3 - Lending'!G18</f>
        <v>0.34081968079999997</v>
      </c>
      <c r="G18" s="54">
        <f>+'[1]Table 1-3 - Lending'!H18</f>
        <v>3.8890231000000001E-4</v>
      </c>
      <c r="H18" s="54">
        <f>+'[1]Table 1-3 - Lending'!I18</f>
        <v>1.6307347939999998E-2</v>
      </c>
      <c r="I18" s="54">
        <f>+'[1]Table 1-3 - Lending'!J18</f>
        <v>3.4669917000000003E-4</v>
      </c>
      <c r="J18" s="54">
        <f>+'[1]Table 1-3 - Lending'!K18</f>
        <v>0.10699420262000001</v>
      </c>
      <c r="K18" s="54">
        <f>+'[1]Table 1-3 - Lending'!L18</f>
        <v>0</v>
      </c>
      <c r="L18" s="55">
        <f>+'[1]Table 1-3 - Lending'!M18</f>
        <v>4.251234481680001</v>
      </c>
    </row>
    <row r="19" spans="1:12" x14ac:dyDescent="0.25">
      <c r="A19" s="155" t="s">
        <v>192</v>
      </c>
      <c r="B19" s="185">
        <f>+'[1]Table 1-3 - Lending'!C19</f>
        <v>4.7889951445243488E-2</v>
      </c>
      <c r="C19" s="185">
        <f>+'[1]Table 1-3 - Lending'!D19</f>
        <v>1.5840629819456054E-3</v>
      </c>
      <c r="D19" s="185">
        <f>+'[1]Table 1-3 - Lending'!E19</f>
        <v>0.72713952689299932</v>
      </c>
      <c r="E19" s="185">
        <f>+'[1]Table 1-3 - Lending'!F19</f>
        <v>0.11404014178216125</v>
      </c>
      <c r="F19" s="185">
        <f>+'[1]Table 1-3 - Lending'!G19</f>
        <v>8.0169579511247049E-2</v>
      </c>
      <c r="G19" s="185">
        <f>+'[1]Table 1-3 - Lending'!H19</f>
        <v>9.1479854069661615E-5</v>
      </c>
      <c r="H19" s="185">
        <f>+'[1]Table 1-3 - Lending'!I19</f>
        <v>3.835908842542994E-3</v>
      </c>
      <c r="I19" s="185">
        <f>+'[1]Table 1-3 - Lending'!J19</f>
        <v>8.1552587017734112E-5</v>
      </c>
      <c r="J19" s="185">
        <f>+'[1]Table 1-3 - Lending'!K19</f>
        <v>2.5167796102772973E-2</v>
      </c>
      <c r="K19" s="185">
        <f>+'[1]Table 1-3 - Lending'!L19</f>
        <v>0</v>
      </c>
      <c r="L19" s="99"/>
    </row>
    <row r="20" spans="1:12" x14ac:dyDescent="0.25">
      <c r="A20" s="149"/>
      <c r="B20" s="149"/>
      <c r="C20" s="45"/>
      <c r="D20" s="45"/>
      <c r="E20" s="45"/>
      <c r="F20" s="45"/>
      <c r="G20" s="45"/>
      <c r="H20" s="45"/>
      <c r="I20" s="45"/>
      <c r="J20" s="45"/>
      <c r="K20" s="45"/>
      <c r="L20" s="45"/>
    </row>
    <row r="21" spans="1:12" ht="15.75" x14ac:dyDescent="0.25">
      <c r="A21" s="156" t="s">
        <v>287</v>
      </c>
      <c r="B21" s="149"/>
      <c r="C21" s="45"/>
      <c r="D21" s="45"/>
      <c r="E21" s="45"/>
      <c r="F21" s="45"/>
      <c r="G21" s="45"/>
      <c r="H21" s="45"/>
      <c r="I21" s="45"/>
      <c r="J21" s="45"/>
      <c r="K21" s="45"/>
      <c r="L21" s="45"/>
    </row>
    <row r="22" spans="1:12" ht="3.75" customHeight="1" x14ac:dyDescent="0.25">
      <c r="A22" s="156"/>
      <c r="B22" s="149"/>
      <c r="C22" s="45"/>
      <c r="D22" s="45"/>
      <c r="E22" s="45"/>
      <c r="F22" s="45"/>
      <c r="G22" s="45"/>
      <c r="H22" s="45"/>
      <c r="I22" s="45"/>
      <c r="J22" s="45"/>
      <c r="K22" s="45"/>
      <c r="L22" s="45"/>
    </row>
    <row r="23" spans="1:12" x14ac:dyDescent="0.25">
      <c r="A23" s="157" t="s">
        <v>119</v>
      </c>
      <c r="B23" s="158"/>
      <c r="C23" s="1"/>
      <c r="D23" s="1"/>
      <c r="E23" s="1"/>
      <c r="F23" s="1"/>
      <c r="G23" s="1"/>
      <c r="H23" s="1"/>
      <c r="I23" s="1"/>
      <c r="J23" s="1"/>
      <c r="K23" s="1"/>
      <c r="L23" s="1"/>
    </row>
    <row r="24" spans="1:12" x14ac:dyDescent="0.25">
      <c r="A24" s="149"/>
      <c r="B24" s="186"/>
      <c r="C24" s="187"/>
      <c r="D24" s="187"/>
      <c r="E24" s="187"/>
      <c r="F24" s="187"/>
      <c r="G24" s="187"/>
      <c r="H24" s="187"/>
      <c r="I24" s="45"/>
      <c r="J24" s="45"/>
      <c r="K24" s="45"/>
      <c r="L24" s="45"/>
    </row>
    <row r="25" spans="1:12" x14ac:dyDescent="0.25">
      <c r="A25" s="152"/>
      <c r="B25" s="169" t="s">
        <v>11</v>
      </c>
      <c r="C25" s="64" t="s">
        <v>12</v>
      </c>
      <c r="D25" s="64" t="s">
        <v>13</v>
      </c>
      <c r="E25" s="64" t="s">
        <v>14</v>
      </c>
      <c r="F25" s="64" t="s">
        <v>15</v>
      </c>
      <c r="G25" s="64" t="s">
        <v>16</v>
      </c>
      <c r="H25" s="146" t="s">
        <v>10</v>
      </c>
    </row>
    <row r="26" spans="1:12" x14ac:dyDescent="0.25">
      <c r="A26" s="153" t="s">
        <v>10</v>
      </c>
      <c r="B26" s="159">
        <f>+'[1]Table 1-3 - Lending'!C26</f>
        <v>0.66317289825000014</v>
      </c>
      <c r="C26" s="54">
        <f>+'[1]Table 1-3 - Lending'!D26</f>
        <v>0.49846719232000003</v>
      </c>
      <c r="D26" s="54">
        <f>+'[1]Table 1-3 - Lending'!E26</f>
        <v>1.6654589045099994</v>
      </c>
      <c r="E26" s="54">
        <f>+'[1]Table 1-3 - Lending'!F26</f>
        <v>1.2531737061800001</v>
      </c>
      <c r="F26" s="54">
        <f>+'[1]Table 1-3 - Lending'!G26</f>
        <v>0.17096178042000001</v>
      </c>
      <c r="G26" s="54">
        <f>+'[1]Table 1-3 - Lending'!H26</f>
        <v>0</v>
      </c>
      <c r="H26" s="55">
        <f>+'[1]Table 1-3 - Lending'!I26</f>
        <v>4.2512344816800001</v>
      </c>
    </row>
    <row r="27" spans="1:12" x14ac:dyDescent="0.25">
      <c r="A27" s="155" t="s">
        <v>192</v>
      </c>
      <c r="B27" s="185">
        <f>+'[1]Table 1-3 - Lending'!C27</f>
        <v>0.15599537054656368</v>
      </c>
      <c r="C27" s="185">
        <f>+'[1]Table 1-3 - Lending'!D27</f>
        <v>0.11725234034209661</v>
      </c>
      <c r="D27" s="185">
        <f>+'[1]Table 1-3 - Lending'!E27</f>
        <v>0.39175889066741021</v>
      </c>
      <c r="E27" s="185">
        <f>+'[1]Table 1-3 - Lending'!F27</f>
        <v>0.29477877815969628</v>
      </c>
      <c r="F27" s="185">
        <f>+'[1]Table 1-3 - Lending'!G27</f>
        <v>4.0214620284233171E-2</v>
      </c>
      <c r="G27" s="185">
        <f>+'[1]Table 1-3 - Lending'!H27</f>
        <v>0</v>
      </c>
      <c r="H27" s="99"/>
    </row>
    <row r="28" spans="1:12" x14ac:dyDescent="0.25">
      <c r="A28" s="147"/>
      <c r="B28" s="147"/>
    </row>
    <row r="29" spans="1:12" x14ac:dyDescent="0.25">
      <c r="A29" s="147"/>
      <c r="B29" s="147"/>
      <c r="L29" s="106" t="s">
        <v>331</v>
      </c>
    </row>
  </sheetData>
  <hyperlinks>
    <hyperlink ref="L29" location="Contents!A1" display="To Frontpage"/>
  </hyperlinks>
  <printOptions horizontalCentered="1"/>
  <pageMargins left="0.19685039370078741" right="0.19685039370078741" top="0.74803149606299213" bottom="0.74803149606299213" header="0.31496062992125984" footer="0.31496062992125984"/>
  <pageSetup paperSize="9" scale="79" orientation="landscape" r:id="rId1"/>
  <headerFooter scaleWithDoc="0" alignWithMargins="0">
    <oddFooter>&amp;R&amp;8BRFkredit ECBC Label Template, 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4:M90"/>
  <sheetViews>
    <sheetView topLeftCell="A49" zoomScale="70" zoomScaleNormal="70" workbookViewId="0">
      <selection activeCell="K38" sqref="K38"/>
    </sheetView>
  </sheetViews>
  <sheetFormatPr defaultRowHeight="15" x14ac:dyDescent="0.25"/>
  <cols>
    <col min="1" max="1" width="33.85546875" style="46" customWidth="1"/>
    <col min="2" max="11" width="12.7109375" style="46" customWidth="1"/>
    <col min="12" max="12" width="2.5703125" style="46" customWidth="1"/>
    <col min="13" max="13" width="9.85546875" style="46" customWidth="1"/>
    <col min="14" max="16384" width="9.140625" style="46"/>
  </cols>
  <sheetData>
    <row r="4" spans="1:13" x14ac:dyDescent="0.25">
      <c r="A4" s="45"/>
      <c r="B4" s="45"/>
      <c r="C4" s="45"/>
      <c r="D4" s="45"/>
      <c r="E4" s="45"/>
      <c r="F4" s="45"/>
      <c r="G4" s="45"/>
      <c r="H4" s="45"/>
      <c r="I4" s="45"/>
      <c r="J4" s="45"/>
      <c r="K4" s="45"/>
    </row>
    <row r="5" spans="1:13" ht="15.75" x14ac:dyDescent="0.25">
      <c r="A5" s="44" t="s">
        <v>288</v>
      </c>
      <c r="B5" s="45"/>
      <c r="C5" s="45"/>
      <c r="D5" s="45"/>
      <c r="E5" s="45"/>
      <c r="F5" s="45"/>
      <c r="G5" s="45"/>
      <c r="H5" s="45"/>
      <c r="I5" s="45"/>
      <c r="J5" s="45"/>
      <c r="K5" s="45"/>
    </row>
    <row r="6" spans="1:13" ht="3.75" customHeight="1" x14ac:dyDescent="0.25">
      <c r="A6" s="44"/>
      <c r="B6" s="45"/>
      <c r="C6" s="45"/>
      <c r="D6" s="45"/>
      <c r="E6" s="45"/>
      <c r="F6" s="45"/>
      <c r="G6" s="45"/>
      <c r="H6" s="45"/>
      <c r="I6" s="45"/>
      <c r="J6" s="45"/>
      <c r="K6" s="45"/>
    </row>
    <row r="7" spans="1:13" x14ac:dyDescent="0.25">
      <c r="A7" s="144" t="s">
        <v>120</v>
      </c>
      <c r="B7" s="144"/>
      <c r="C7" s="61"/>
      <c r="D7" s="145"/>
      <c r="E7" s="145"/>
      <c r="F7" s="145"/>
      <c r="G7" s="145"/>
      <c r="H7" s="145"/>
      <c r="I7" s="145"/>
      <c r="J7" s="57"/>
      <c r="K7" s="57"/>
      <c r="L7" s="57"/>
      <c r="M7" s="57"/>
    </row>
    <row r="8" spans="1:13" x14ac:dyDescent="0.25">
      <c r="A8" s="50"/>
      <c r="B8" s="440" t="s">
        <v>27</v>
      </c>
      <c r="C8" s="440"/>
      <c r="D8" s="440"/>
      <c r="E8" s="440"/>
      <c r="F8" s="440"/>
      <c r="G8" s="440"/>
      <c r="H8" s="440"/>
      <c r="I8" s="440"/>
      <c r="J8" s="440"/>
      <c r="K8" s="440"/>
      <c r="M8" s="45"/>
    </row>
    <row r="9" spans="1:13" x14ac:dyDescent="0.25">
      <c r="A9" s="50"/>
      <c r="B9" s="64" t="s">
        <v>17</v>
      </c>
      <c r="C9" s="64" t="s">
        <v>18</v>
      </c>
      <c r="D9" s="64" t="s">
        <v>19</v>
      </c>
      <c r="E9" s="64" t="s">
        <v>20</v>
      </c>
      <c r="F9" s="64" t="s">
        <v>21</v>
      </c>
      <c r="G9" s="64" t="s">
        <v>22</v>
      </c>
      <c r="H9" s="64" t="s">
        <v>23</v>
      </c>
      <c r="I9" s="64" t="s">
        <v>24</v>
      </c>
      <c r="J9" s="64" t="s">
        <v>25</v>
      </c>
      <c r="K9" s="64" t="s">
        <v>26</v>
      </c>
      <c r="M9" s="45"/>
    </row>
    <row r="10" spans="1:13" x14ac:dyDescent="0.25">
      <c r="B10" s="63"/>
      <c r="C10" s="63"/>
      <c r="D10" s="63"/>
      <c r="E10" s="63"/>
      <c r="F10" s="63"/>
      <c r="G10" s="63"/>
      <c r="H10" s="63"/>
      <c r="I10" s="63"/>
      <c r="J10" s="63"/>
      <c r="K10" s="63"/>
    </row>
    <row r="11" spans="1:13" x14ac:dyDescent="0.25">
      <c r="A11" s="58" t="s">
        <v>1</v>
      </c>
      <c r="B11" s="206">
        <f>+'[1]Table 4 - LTV'!C11</f>
        <v>0.15235671533105291</v>
      </c>
      <c r="C11" s="206">
        <f>+'[1]Table 4 - LTV'!D11</f>
        <v>3.6502004711520208E-2</v>
      </c>
      <c r="D11" s="206">
        <f>+'[1]Table 4 - LTV'!E11</f>
        <v>6.262236046991782E-3</v>
      </c>
      <c r="E11" s="206">
        <f>+'[1]Table 4 - LTV'!F11</f>
        <v>1.4508087825854793E-3</v>
      </c>
      <c r="F11" s="206">
        <f>+'[1]Table 4 - LTV'!G11</f>
        <v>1.1671908299561958E-3</v>
      </c>
      <c r="G11" s="206">
        <f>+'[1]Table 4 - LTV'!H11</f>
        <v>5.3612776557487602E-4</v>
      </c>
      <c r="H11" s="206">
        <f>+'[1]Table 4 - LTV'!I11</f>
        <v>4.7585500976343666E-4</v>
      </c>
      <c r="I11" s="206">
        <f>+'[1]Table 4 - LTV'!J11</f>
        <v>4.6336532961983163E-4</v>
      </c>
      <c r="J11" s="206">
        <f>+'[1]Table 4 - LTV'!K11</f>
        <v>4.6336532961983163E-4</v>
      </c>
      <c r="K11" s="206">
        <f>+'[1]Table 4 - LTV'!L11</f>
        <v>3.9137437733155842E-3</v>
      </c>
      <c r="L11" s="188"/>
    </row>
    <row r="12" spans="1:13" x14ac:dyDescent="0.25">
      <c r="A12" s="58" t="s">
        <v>2</v>
      </c>
      <c r="B12" s="206">
        <f>+'[1]Table 4 - LTV'!C12</f>
        <v>6.2231503635451508E-3</v>
      </c>
      <c r="C12" s="206">
        <f>+'[1]Table 4 - LTV'!D12</f>
        <v>5.1107280645485114E-4</v>
      </c>
      <c r="D12" s="206">
        <f>+'[1]Table 4 - LTV'!E12</f>
        <v>0</v>
      </c>
      <c r="E12" s="206">
        <f>+'[1]Table 4 - LTV'!F12</f>
        <v>0</v>
      </c>
      <c r="F12" s="206">
        <f>+'[1]Table 4 - LTV'!G12</f>
        <v>0</v>
      </c>
      <c r="G12" s="206">
        <f>+'[1]Table 4 - LTV'!H12</f>
        <v>0</v>
      </c>
      <c r="H12" s="206">
        <f>+'[1]Table 4 - LTV'!I12</f>
        <v>0</v>
      </c>
      <c r="I12" s="206">
        <f>+'[1]Table 4 - LTV'!J12</f>
        <v>0</v>
      </c>
      <c r="J12" s="206">
        <f>+'[1]Table 4 - LTV'!K12</f>
        <v>0</v>
      </c>
      <c r="K12" s="206">
        <f>+'[1]Table 4 - LTV'!L12</f>
        <v>0</v>
      </c>
      <c r="L12" s="188"/>
    </row>
    <row r="13" spans="1:13" x14ac:dyDescent="0.25">
      <c r="A13" s="58" t="s">
        <v>3</v>
      </c>
      <c r="B13" s="206">
        <f>+'[1]Table 4 - LTV'!C13</f>
        <v>2.1452403967108267</v>
      </c>
      <c r="C13" s="206">
        <f>+'[1]Table 4 - LTV'!D13</f>
        <v>0.28150611712938062</v>
      </c>
      <c r="D13" s="206">
        <f>+'[1]Table 4 - LTV'!E13</f>
        <v>0.22884672642893283</v>
      </c>
      <c r="E13" s="206">
        <f>+'[1]Table 4 - LTV'!F13</f>
        <v>0.10142038567849551</v>
      </c>
      <c r="F13" s="206">
        <f>+'[1]Table 4 - LTV'!G13</f>
        <v>7.5026471171884407E-2</v>
      </c>
      <c r="G13" s="206">
        <f>+'[1]Table 4 - LTV'!H13</f>
        <v>1.9606837353543904E-2</v>
      </c>
      <c r="H13" s="206">
        <f>+'[1]Table 4 - LTV'!I13</f>
        <v>3.3173559223762146E-2</v>
      </c>
      <c r="I13" s="206">
        <f>+'[1]Table 4 - LTV'!J13</f>
        <v>2.8956115751708016E-2</v>
      </c>
      <c r="J13" s="206">
        <f>+'[1]Table 4 - LTV'!K13</f>
        <v>2.8956115751708016E-2</v>
      </c>
      <c r="K13" s="206">
        <f>+'[1]Table 4 - LTV'!L13</f>
        <v>0.14798019095359163</v>
      </c>
      <c r="L13" s="188"/>
    </row>
    <row r="14" spans="1:13" x14ac:dyDescent="0.25">
      <c r="A14" s="58" t="s">
        <v>4</v>
      </c>
      <c r="B14" s="206">
        <f>+'[1]Table 4 - LTV'!C14</f>
        <v>0.13878809880931361</v>
      </c>
      <c r="C14" s="206">
        <f>+'[1]Table 4 - LTV'!D14</f>
        <v>0.11273679242156762</v>
      </c>
      <c r="D14" s="206">
        <f>+'[1]Table 4 - LTV'!E14</f>
        <v>0.15189614262191367</v>
      </c>
      <c r="E14" s="206">
        <f>+'[1]Table 4 - LTV'!F14</f>
        <v>2.9848260523397174E-2</v>
      </c>
      <c r="F14" s="206">
        <f>+'[1]Table 4 - LTV'!G14</f>
        <v>2.3074515314327117E-2</v>
      </c>
      <c r="G14" s="206">
        <f>+'[1]Table 4 - LTV'!H14</f>
        <v>4.9790013707263006E-3</v>
      </c>
      <c r="H14" s="206">
        <f>+'[1]Table 4 - LTV'!I14</f>
        <v>4.089111932304261E-3</v>
      </c>
      <c r="I14" s="206">
        <f>+'[1]Table 4 - LTV'!J14</f>
        <v>2.6543334860448108E-3</v>
      </c>
      <c r="J14" s="206">
        <f>+'[1]Table 4 - LTV'!K14</f>
        <v>2.6543334860448108E-3</v>
      </c>
      <c r="K14" s="206">
        <f>+'[1]Table 4 - LTV'!L14</f>
        <v>1.3789354226038181E-2</v>
      </c>
      <c r="L14" s="188"/>
    </row>
    <row r="15" spans="1:13" x14ac:dyDescent="0.25">
      <c r="A15" s="58" t="s">
        <v>5</v>
      </c>
      <c r="B15" s="206">
        <f>+'[1]Table 4 - LTV'!C15</f>
        <v>0.14075766047428445</v>
      </c>
      <c r="C15" s="206">
        <f>+'[1]Table 4 - LTV'!D15</f>
        <v>9.3689289621450608E-2</v>
      </c>
      <c r="D15" s="206">
        <f>+'[1]Table 4 - LTV'!E15</f>
        <v>4.761279911164059E-2</v>
      </c>
      <c r="E15" s="206">
        <f>+'[1]Table 4 - LTV'!F15</f>
        <v>1.1972516260075013E-2</v>
      </c>
      <c r="F15" s="206">
        <f>+'[1]Table 4 - LTV'!G15</f>
        <v>2.1099587842884515E-2</v>
      </c>
      <c r="G15" s="206">
        <f>+'[1]Table 4 - LTV'!H15</f>
        <v>6.6852900965464436E-3</v>
      </c>
      <c r="H15" s="206">
        <f>+'[1]Table 4 - LTV'!I15</f>
        <v>3.7593947033001006E-3</v>
      </c>
      <c r="I15" s="206">
        <f>+'[1]Table 4 - LTV'!J15</f>
        <v>3.5428660487757291E-3</v>
      </c>
      <c r="J15" s="206">
        <f>+'[1]Table 4 - LTV'!K15</f>
        <v>3.5428660487757291E-3</v>
      </c>
      <c r="K15" s="206">
        <f>+'[1]Table 4 - LTV'!L15</f>
        <v>8.493964530446511E-3</v>
      </c>
      <c r="L15" s="188"/>
    </row>
    <row r="16" spans="1:13" ht="30" x14ac:dyDescent="0.25">
      <c r="A16" s="58" t="s">
        <v>6</v>
      </c>
      <c r="B16" s="206">
        <f>+'[1]Table 4 - LTV'!C16</f>
        <v>3.8890231000000001E-4</v>
      </c>
      <c r="C16" s="206">
        <f>+'[1]Table 4 - LTV'!D16</f>
        <v>0</v>
      </c>
      <c r="D16" s="206">
        <f>+'[1]Table 4 - LTV'!E16</f>
        <v>0</v>
      </c>
      <c r="E16" s="206">
        <f>+'[1]Table 4 - LTV'!F16</f>
        <v>0</v>
      </c>
      <c r="F16" s="206">
        <f>+'[1]Table 4 - LTV'!G16</f>
        <v>0</v>
      </c>
      <c r="G16" s="206">
        <f>+'[1]Table 4 - LTV'!H16</f>
        <v>0</v>
      </c>
      <c r="H16" s="206">
        <f>+'[1]Table 4 - LTV'!I16</f>
        <v>0</v>
      </c>
      <c r="I16" s="206">
        <f>+'[1]Table 4 - LTV'!J16</f>
        <v>0</v>
      </c>
      <c r="J16" s="206">
        <f>+'[1]Table 4 - LTV'!K16</f>
        <v>0</v>
      </c>
      <c r="K16" s="206">
        <f>+'[1]Table 4 - LTV'!L16</f>
        <v>0</v>
      </c>
      <c r="L16" s="188"/>
    </row>
    <row r="17" spans="1:13" x14ac:dyDescent="0.25">
      <c r="A17" s="58" t="s">
        <v>7</v>
      </c>
      <c r="B17" s="206">
        <f>+'[1]Table 4 - LTV'!C17</f>
        <v>7.6028894874258244E-3</v>
      </c>
      <c r="C17" s="206">
        <f>+'[1]Table 4 - LTV'!D17</f>
        <v>3.1673921917165647E-3</v>
      </c>
      <c r="D17" s="206">
        <f>+'[1]Table 4 - LTV'!E17</f>
        <v>4.6627746603726808E-3</v>
      </c>
      <c r="E17" s="206">
        <f>+'[1]Table 4 - LTV'!F17</f>
        <v>4.7922297526924916E-4</v>
      </c>
      <c r="F17" s="206">
        <f>+'[1]Table 4 - LTV'!G17</f>
        <v>0</v>
      </c>
      <c r="G17" s="206">
        <f>+'[1]Table 4 - LTV'!H17</f>
        <v>0</v>
      </c>
      <c r="H17" s="206">
        <f>+'[1]Table 4 - LTV'!I17</f>
        <v>0</v>
      </c>
      <c r="I17" s="206">
        <f>+'[1]Table 4 - LTV'!J17</f>
        <v>0</v>
      </c>
      <c r="J17" s="206">
        <f>+'[1]Table 4 - LTV'!K17</f>
        <v>0</v>
      </c>
      <c r="K17" s="206">
        <f>+'[1]Table 4 - LTV'!L17</f>
        <v>3.9506862521567995E-4</v>
      </c>
      <c r="L17" s="188"/>
    </row>
    <row r="18" spans="1:13" x14ac:dyDescent="0.25">
      <c r="A18" s="58" t="s">
        <v>28</v>
      </c>
      <c r="B18" s="206">
        <f>+'[1]Table 4 - LTV'!C18</f>
        <v>3.4669917000000003E-4</v>
      </c>
      <c r="C18" s="206">
        <f>+'[1]Table 4 - LTV'!D18</f>
        <v>0</v>
      </c>
      <c r="D18" s="206">
        <f>+'[1]Table 4 - LTV'!E18</f>
        <v>0</v>
      </c>
      <c r="E18" s="206">
        <f>+'[1]Table 4 - LTV'!F18</f>
        <v>0</v>
      </c>
      <c r="F18" s="206">
        <f>+'[1]Table 4 - LTV'!G18</f>
        <v>0</v>
      </c>
      <c r="G18" s="206">
        <f>+'[1]Table 4 - LTV'!H18</f>
        <v>0</v>
      </c>
      <c r="H18" s="206">
        <f>+'[1]Table 4 - LTV'!I18</f>
        <v>0</v>
      </c>
      <c r="I18" s="206">
        <f>+'[1]Table 4 - LTV'!J18</f>
        <v>0</v>
      </c>
      <c r="J18" s="206">
        <f>+'[1]Table 4 - LTV'!K18</f>
        <v>0</v>
      </c>
      <c r="K18" s="206">
        <f>+'[1]Table 4 - LTV'!L18</f>
        <v>0</v>
      </c>
      <c r="L18" s="188"/>
    </row>
    <row r="19" spans="1:13" ht="30" x14ac:dyDescent="0.25">
      <c r="A19" s="58" t="s">
        <v>29</v>
      </c>
      <c r="B19" s="206">
        <f>+'[1]Table 4 - LTV'!C19</f>
        <v>0.10277876745253922</v>
      </c>
      <c r="C19" s="206">
        <f>+'[1]Table 4 - LTV'!D19</f>
        <v>1.3116023638063119E-3</v>
      </c>
      <c r="D19" s="206">
        <f>+'[1]Table 4 - LTV'!E19</f>
        <v>9.1881593119909778E-4</v>
      </c>
      <c r="E19" s="206">
        <f>+'[1]Table 4 - LTV'!F19</f>
        <v>6.8753493962161604E-4</v>
      </c>
      <c r="F19" s="206">
        <f>+'[1]Table 4 - LTV'!G19</f>
        <v>4.8563667158605056E-4</v>
      </c>
      <c r="G19" s="206">
        <f>+'[1]Table 4 - LTV'!H19</f>
        <v>2.1040112710231441E-4</v>
      </c>
      <c r="H19" s="206">
        <f>+'[1]Table 4 - LTV'!I19</f>
        <v>1.8743608214765039E-4</v>
      </c>
      <c r="I19" s="206">
        <f>+'[1]Table 4 - LTV'!J19</f>
        <v>1.2439618116140912E-4</v>
      </c>
      <c r="J19" s="206">
        <f>+'[1]Table 4 - LTV'!K19</f>
        <v>1.2439618116140912E-4</v>
      </c>
      <c r="K19" s="206">
        <f>+'[1]Table 4 - LTV'!L19</f>
        <v>1.6253496912899077E-4</v>
      </c>
      <c r="L19" s="188"/>
    </row>
    <row r="20" spans="1:13" x14ac:dyDescent="0.25">
      <c r="A20" s="58" t="s">
        <v>9</v>
      </c>
      <c r="B20" s="206">
        <f>+'[1]Table 4 - LTV'!C20</f>
        <v>0</v>
      </c>
      <c r="C20" s="206">
        <f>+'[1]Table 4 - LTV'!D20</f>
        <v>0</v>
      </c>
      <c r="D20" s="206">
        <f>+'[1]Table 4 - LTV'!E20</f>
        <v>0</v>
      </c>
      <c r="E20" s="206">
        <f>+'[1]Table 4 - LTV'!F20</f>
        <v>0</v>
      </c>
      <c r="F20" s="206">
        <f>+'[1]Table 4 - LTV'!G20</f>
        <v>0</v>
      </c>
      <c r="G20" s="206">
        <f>+'[1]Table 4 - LTV'!H20</f>
        <v>0</v>
      </c>
      <c r="H20" s="206">
        <f>+'[1]Table 4 - LTV'!I20</f>
        <v>0</v>
      </c>
      <c r="I20" s="206">
        <f>+'[1]Table 4 - LTV'!J20</f>
        <v>0</v>
      </c>
      <c r="J20" s="206">
        <f>+'[1]Table 4 - LTV'!K20</f>
        <v>0</v>
      </c>
      <c r="K20" s="206">
        <f>+'[1]Table 4 - LTV'!L20</f>
        <v>0</v>
      </c>
      <c r="L20" s="188"/>
    </row>
    <row r="21" spans="1:13" x14ac:dyDescent="0.25">
      <c r="B21" s="160"/>
      <c r="C21" s="160"/>
      <c r="D21" s="160"/>
      <c r="E21" s="160"/>
      <c r="F21" s="160"/>
      <c r="G21" s="160"/>
      <c r="H21" s="160"/>
      <c r="I21" s="160"/>
      <c r="J21" s="160"/>
      <c r="K21" s="160"/>
      <c r="L21" s="188"/>
    </row>
    <row r="22" spans="1:13" x14ac:dyDescent="0.25">
      <c r="A22" s="51" t="s">
        <v>10</v>
      </c>
      <c r="B22" s="162">
        <f>+'[1]Table 4 - LTV'!C22</f>
        <v>2.694483280108988</v>
      </c>
      <c r="C22" s="162">
        <f>+'[1]Table 4 - LTV'!D22</f>
        <v>0.52942427124589686</v>
      </c>
      <c r="D22" s="162">
        <f>+'[1]Table 4 - LTV'!E22</f>
        <v>0.44019949480105058</v>
      </c>
      <c r="E22" s="162">
        <f>+'[1]Table 4 - LTV'!F22</f>
        <v>0.14585872915944406</v>
      </c>
      <c r="F22" s="162">
        <f>+'[1]Table 4 - LTV'!G22</f>
        <v>0.12085340183063828</v>
      </c>
      <c r="G22" s="162">
        <f>+'[1]Table 4 - LTV'!H22</f>
        <v>3.2017657713493838E-2</v>
      </c>
      <c r="H22" s="162">
        <f>+'[1]Table 4 - LTV'!I22</f>
        <v>4.1685356951277591E-2</v>
      </c>
      <c r="I22" s="162">
        <f>+'[1]Table 4 - LTV'!J22</f>
        <v>3.5741076797309805E-2</v>
      </c>
      <c r="J22" s="162">
        <f>+'[1]Table 4 - LTV'!K22</f>
        <v>3.5741076797309805E-2</v>
      </c>
      <c r="K22" s="162">
        <f>+'[1]Table 4 - LTV'!L22</f>
        <v>0.17473485707773659</v>
      </c>
      <c r="L22" s="188"/>
    </row>
    <row r="27" spans="1:13" ht="15.75" x14ac:dyDescent="0.25">
      <c r="A27" s="44" t="s">
        <v>289</v>
      </c>
      <c r="B27" s="45"/>
      <c r="C27" s="45"/>
      <c r="D27" s="45"/>
      <c r="E27" s="45"/>
      <c r="F27" s="45"/>
      <c r="G27" s="45"/>
      <c r="H27" s="45"/>
      <c r="I27" s="45"/>
      <c r="J27" s="45"/>
      <c r="K27" s="45"/>
    </row>
    <row r="28" spans="1:13" ht="3.75" customHeight="1" x14ac:dyDescent="0.25">
      <c r="A28" s="44"/>
      <c r="B28" s="45"/>
      <c r="C28" s="45"/>
      <c r="D28" s="45"/>
      <c r="E28" s="45"/>
      <c r="F28" s="45"/>
      <c r="G28" s="45"/>
      <c r="H28" s="45"/>
      <c r="I28" s="45"/>
      <c r="J28" s="45"/>
      <c r="K28" s="45"/>
    </row>
    <row r="29" spans="1:13" x14ac:dyDescent="0.25">
      <c r="A29" s="166" t="s">
        <v>346</v>
      </c>
      <c r="B29" s="61"/>
      <c r="C29" s="57"/>
      <c r="D29" s="57"/>
      <c r="E29" s="57"/>
      <c r="F29" s="57"/>
      <c r="G29" s="57"/>
      <c r="H29" s="57"/>
      <c r="I29" s="57"/>
      <c r="J29" s="57"/>
      <c r="K29" s="57"/>
      <c r="L29" s="57"/>
      <c r="M29" s="57"/>
    </row>
    <row r="30" spans="1:13" x14ac:dyDescent="0.25">
      <c r="A30" s="50"/>
      <c r="B30" s="440" t="s">
        <v>27</v>
      </c>
      <c r="C30" s="440"/>
      <c r="D30" s="440"/>
      <c r="E30" s="440"/>
      <c r="F30" s="440"/>
      <c r="G30" s="440"/>
      <c r="H30" s="440"/>
      <c r="I30" s="440"/>
      <c r="J30" s="440"/>
      <c r="K30" s="440"/>
      <c r="M30" s="45"/>
    </row>
    <row r="31" spans="1:13" x14ac:dyDescent="0.25">
      <c r="A31" s="50"/>
      <c r="B31" s="64" t="s">
        <v>17</v>
      </c>
      <c r="C31" s="64" t="s">
        <v>18</v>
      </c>
      <c r="D31" s="64" t="s">
        <v>19</v>
      </c>
      <c r="E31" s="64" t="s">
        <v>20</v>
      </c>
      <c r="F31" s="64" t="s">
        <v>21</v>
      </c>
      <c r="G31" s="64" t="s">
        <v>22</v>
      </c>
      <c r="H31" s="64" t="s">
        <v>23</v>
      </c>
      <c r="I31" s="64" t="s">
        <v>24</v>
      </c>
      <c r="J31" s="64" t="s">
        <v>25</v>
      </c>
      <c r="K31" s="64" t="s">
        <v>26</v>
      </c>
      <c r="M31" s="45"/>
    </row>
    <row r="32" spans="1:13" x14ac:dyDescent="0.25">
      <c r="B32" s="63"/>
      <c r="C32" s="63"/>
      <c r="D32" s="63"/>
      <c r="E32" s="63"/>
      <c r="F32" s="63"/>
      <c r="G32" s="63"/>
      <c r="H32" s="63"/>
      <c r="I32" s="63"/>
      <c r="J32" s="63"/>
      <c r="K32" s="63"/>
    </row>
    <row r="33" spans="1:12" x14ac:dyDescent="0.25">
      <c r="A33" s="58" t="s">
        <v>1</v>
      </c>
      <c r="B33" s="205">
        <f>+'[1]Table 4 - LTV'!C33</f>
        <v>0.74834548841411075</v>
      </c>
      <c r="C33" s="205">
        <f>+'[1]Table 4 - LTV'!D33</f>
        <v>0.17929049260862653</v>
      </c>
      <c r="D33" s="205">
        <f>+'[1]Table 4 - LTV'!E33</f>
        <v>3.0758841728555981E-2</v>
      </c>
      <c r="E33" s="205">
        <f>+'[1]Table 4 - LTV'!F33</f>
        <v>7.1260804267163557E-3</v>
      </c>
      <c r="F33" s="205">
        <f>+'[1]Table 4 - LTV'!G33</f>
        <v>5.7330061876046104E-3</v>
      </c>
      <c r="G33" s="205">
        <f>+'[1]Table 4 - LTV'!H33</f>
        <v>2.6333515638593138E-3</v>
      </c>
      <c r="H33" s="205">
        <f>+'[1]Table 4 - LTV'!I33</f>
        <v>2.3373039312507438E-3</v>
      </c>
      <c r="I33" s="205">
        <f>+'[1]Table 4 - LTV'!J33</f>
        <v>2.2759571388439037E-3</v>
      </c>
      <c r="J33" s="205">
        <f>+'[1]Table 4 - LTV'!K33</f>
        <v>2.2759571388439037E-3</v>
      </c>
      <c r="K33" s="205">
        <f>+'[1]Table 4 - LTV'!L33</f>
        <v>1.92235208615881E-2</v>
      </c>
      <c r="L33" s="189"/>
    </row>
    <row r="34" spans="1:12" x14ac:dyDescent="0.25">
      <c r="A34" s="58" t="s">
        <v>2</v>
      </c>
      <c r="B34" s="205">
        <f>+'[1]Table 4 - LTV'!C34</f>
        <v>0.92410812746277737</v>
      </c>
      <c r="C34" s="205">
        <f>+'[1]Table 4 - LTV'!D34</f>
        <v>7.5891872537222585E-2</v>
      </c>
      <c r="D34" s="205">
        <f>+'[1]Table 4 - LTV'!E34</f>
        <v>0</v>
      </c>
      <c r="E34" s="205">
        <f>+'[1]Table 4 - LTV'!F34</f>
        <v>0</v>
      </c>
      <c r="F34" s="205">
        <f>+'[1]Table 4 - LTV'!G34</f>
        <v>0</v>
      </c>
      <c r="G34" s="205">
        <f>+'[1]Table 4 - LTV'!H34</f>
        <v>0</v>
      </c>
      <c r="H34" s="205">
        <f>+'[1]Table 4 - LTV'!I34</f>
        <v>0</v>
      </c>
      <c r="I34" s="205">
        <f>+'[1]Table 4 - LTV'!J34</f>
        <v>0</v>
      </c>
      <c r="J34" s="205">
        <f>+'[1]Table 4 - LTV'!K34</f>
        <v>0</v>
      </c>
      <c r="K34" s="205">
        <f>+'[1]Table 4 - LTV'!L34</f>
        <v>0</v>
      </c>
      <c r="L34" s="189"/>
    </row>
    <row r="35" spans="1:12" x14ac:dyDescent="0.25">
      <c r="A35" s="58" t="s">
        <v>3</v>
      </c>
      <c r="B35" s="205">
        <f>+'[1]Table 4 - LTV'!C35</f>
        <v>0.69409241650965803</v>
      </c>
      <c r="C35" s="205">
        <f>+'[1]Table 4 - LTV'!D35</f>
        <v>9.1081289257914769E-2</v>
      </c>
      <c r="D35" s="205">
        <f>+'[1]Table 4 - LTV'!E35</f>
        <v>7.4043346191375106E-2</v>
      </c>
      <c r="E35" s="205">
        <f>+'[1]Table 4 - LTV'!F35</f>
        <v>3.281456040398141E-2</v>
      </c>
      <c r="F35" s="205">
        <f>+'[1]Table 4 - LTV'!G35</f>
        <v>2.4274810766070555E-2</v>
      </c>
      <c r="G35" s="205">
        <f>+'[1]Table 4 - LTV'!H35</f>
        <v>6.3437911852205209E-3</v>
      </c>
      <c r="H35" s="205">
        <f>+'[1]Table 4 - LTV'!I35</f>
        <v>1.0733303326354948E-2</v>
      </c>
      <c r="I35" s="205">
        <f>+'[1]Table 4 - LTV'!J35</f>
        <v>9.3687497147880629E-3</v>
      </c>
      <c r="J35" s="205">
        <f>+'[1]Table 4 - LTV'!K35</f>
        <v>9.3687497147880629E-3</v>
      </c>
      <c r="K35" s="205">
        <f>+'[1]Table 4 - LTV'!L35</f>
        <v>4.7878982929848476E-2</v>
      </c>
      <c r="L35" s="189"/>
    </row>
    <row r="36" spans="1:12" x14ac:dyDescent="0.25">
      <c r="A36" s="58" t="s">
        <v>4</v>
      </c>
      <c r="B36" s="205">
        <f>+'[1]Table 4 - LTV'!C36</f>
        <v>0.28645046499687005</v>
      </c>
      <c r="C36" s="205">
        <f>+'[1]Table 4 - LTV'!D36</f>
        <v>0.23268210234497821</v>
      </c>
      <c r="D36" s="205">
        <f>+'[1]Table 4 - LTV'!E36</f>
        <v>0.31350469570924189</v>
      </c>
      <c r="E36" s="205">
        <f>+'[1]Table 4 - LTV'!F36</f>
        <v>6.1605052447775692E-2</v>
      </c>
      <c r="F36" s="205">
        <f>+'[1]Table 4 - LTV'!G36</f>
        <v>4.7624441130559282E-2</v>
      </c>
      <c r="G36" s="205">
        <f>+'[1]Table 4 - LTV'!H36</f>
        <v>1.0276365697783389E-2</v>
      </c>
      <c r="H36" s="205">
        <f>+'[1]Table 4 - LTV'!I36</f>
        <v>8.4396862878144806E-3</v>
      </c>
      <c r="I36" s="205">
        <f>+'[1]Table 4 - LTV'!J36</f>
        <v>5.4783880452095044E-3</v>
      </c>
      <c r="J36" s="205">
        <f>+'[1]Table 4 - LTV'!K36</f>
        <v>5.4783880452095044E-3</v>
      </c>
      <c r="K36" s="205">
        <f>+'[1]Table 4 - LTV'!L36</f>
        <v>2.8460415294557825E-2</v>
      </c>
      <c r="L36" s="189"/>
    </row>
    <row r="37" spans="1:12" x14ac:dyDescent="0.25">
      <c r="A37" s="58" t="s">
        <v>5</v>
      </c>
      <c r="B37" s="205">
        <f>+'[1]Table 4 - LTV'!C37</f>
        <v>0.41259002809170087</v>
      </c>
      <c r="C37" s="205">
        <f>+'[1]Table 4 - LTV'!D37</f>
        <v>0.27462282696768664</v>
      </c>
      <c r="D37" s="205">
        <f>+'[1]Table 4 - LTV'!E37</f>
        <v>0.13956303377595028</v>
      </c>
      <c r="E37" s="205">
        <f>+'[1]Table 4 - LTV'!F37</f>
        <v>3.5093939494505559E-2</v>
      </c>
      <c r="F37" s="205">
        <f>+'[1]Table 4 - LTV'!G37</f>
        <v>6.1847287824235112E-2</v>
      </c>
      <c r="G37" s="205">
        <f>+'[1]Table 4 - LTV'!H37</f>
        <v>1.9595978076370403E-2</v>
      </c>
      <c r="H37" s="205">
        <f>+'[1]Table 4 - LTV'!I37</f>
        <v>1.1019569102072097E-2</v>
      </c>
      <c r="I37" s="205">
        <f>+'[1]Table 4 - LTV'!J37</f>
        <v>1.0384878504403419E-2</v>
      </c>
      <c r="J37" s="205">
        <f>+'[1]Table 4 - LTV'!K37</f>
        <v>1.0384878504403419E-2</v>
      </c>
      <c r="K37" s="205">
        <f>+'[1]Table 4 - LTV'!L37</f>
        <v>2.4897579658672231E-2</v>
      </c>
      <c r="L37" s="189"/>
    </row>
    <row r="38" spans="1:12" ht="30" x14ac:dyDescent="0.25">
      <c r="A38" s="58" t="s">
        <v>6</v>
      </c>
      <c r="B38" s="205">
        <f>+'[1]Table 4 - LTV'!C38</f>
        <v>1</v>
      </c>
      <c r="C38" s="205">
        <f>+'[1]Table 4 - LTV'!D38</f>
        <v>0</v>
      </c>
      <c r="D38" s="205">
        <f>+'[1]Table 4 - LTV'!E38</f>
        <v>0</v>
      </c>
      <c r="E38" s="205">
        <f>+'[1]Table 4 - LTV'!F38</f>
        <v>0</v>
      </c>
      <c r="F38" s="205">
        <f>+'[1]Table 4 - LTV'!G38</f>
        <v>0</v>
      </c>
      <c r="G38" s="205">
        <f>+'[1]Table 4 - LTV'!H38</f>
        <v>0</v>
      </c>
      <c r="H38" s="205">
        <f>+'[1]Table 4 - LTV'!I38</f>
        <v>0</v>
      </c>
      <c r="I38" s="205">
        <f>+'[1]Table 4 - LTV'!J38</f>
        <v>0</v>
      </c>
      <c r="J38" s="205">
        <f>+'[1]Table 4 - LTV'!K38</f>
        <v>0</v>
      </c>
      <c r="K38" s="205">
        <f>+'[1]Table 4 - LTV'!L38</f>
        <v>0</v>
      </c>
      <c r="L38" s="189"/>
    </row>
    <row r="39" spans="1:12" x14ac:dyDescent="0.25">
      <c r="A39" s="58" t="s">
        <v>7</v>
      </c>
      <c r="B39" s="205">
        <f>+'[1]Table 4 - LTV'!C39</f>
        <v>0.4662247666143699</v>
      </c>
      <c r="C39" s="205">
        <f>+'[1]Table 4 - LTV'!D39</f>
        <v>0.19423098123437507</v>
      </c>
      <c r="D39" s="205">
        <f>+'[1]Table 4 - LTV'!E39</f>
        <v>0.2859308992196975</v>
      </c>
      <c r="E39" s="205">
        <f>+'[1]Table 4 - LTV'!F39</f>
        <v>2.9386935081808847E-2</v>
      </c>
      <c r="F39" s="205">
        <f>+'[1]Table 4 - LTV'!G39</f>
        <v>0</v>
      </c>
      <c r="G39" s="205">
        <f>+'[1]Table 4 - LTV'!H39</f>
        <v>0</v>
      </c>
      <c r="H39" s="205">
        <f>+'[1]Table 4 - LTV'!I39</f>
        <v>0</v>
      </c>
      <c r="I39" s="205">
        <f>+'[1]Table 4 - LTV'!J39</f>
        <v>0</v>
      </c>
      <c r="J39" s="205">
        <f>+'[1]Table 4 - LTV'!K39</f>
        <v>0</v>
      </c>
      <c r="K39" s="205">
        <f>+'[1]Table 4 - LTV'!L39</f>
        <v>2.4226417849748782E-2</v>
      </c>
      <c r="L39" s="189"/>
    </row>
    <row r="40" spans="1:12" x14ac:dyDescent="0.25">
      <c r="A40" s="58" t="s">
        <v>28</v>
      </c>
      <c r="B40" s="205">
        <f>+'[1]Table 4 - LTV'!C40</f>
        <v>1</v>
      </c>
      <c r="C40" s="205">
        <f>+'[1]Table 4 - LTV'!D40</f>
        <v>0</v>
      </c>
      <c r="D40" s="205">
        <f>+'[1]Table 4 - LTV'!E40</f>
        <v>0</v>
      </c>
      <c r="E40" s="205">
        <f>+'[1]Table 4 - LTV'!F40</f>
        <v>0</v>
      </c>
      <c r="F40" s="205">
        <f>+'[1]Table 4 - LTV'!G40</f>
        <v>0</v>
      </c>
      <c r="G40" s="205">
        <f>+'[1]Table 4 - LTV'!H40</f>
        <v>0</v>
      </c>
      <c r="H40" s="205">
        <f>+'[1]Table 4 - LTV'!I40</f>
        <v>0</v>
      </c>
      <c r="I40" s="205">
        <f>+'[1]Table 4 - LTV'!J40</f>
        <v>0</v>
      </c>
      <c r="J40" s="205">
        <f>+'[1]Table 4 - LTV'!K40</f>
        <v>0</v>
      </c>
      <c r="K40" s="205">
        <f>+'[1]Table 4 - LTV'!L40</f>
        <v>0</v>
      </c>
      <c r="L40" s="189"/>
    </row>
    <row r="41" spans="1:12" ht="30" x14ac:dyDescent="0.25">
      <c r="A41" s="58" t="s">
        <v>29</v>
      </c>
      <c r="B41" s="205">
        <f>+'[1]Table 4 - LTV'!C41</f>
        <v>0.96062534327837867</v>
      </c>
      <c r="C41" s="205">
        <f>+'[1]Table 4 - LTV'!D41</f>
        <v>1.2258937348689164E-2</v>
      </c>
      <c r="D41" s="205">
        <f>+'[1]Table 4 - LTV'!E41</f>
        <v>8.5877452239866321E-3</v>
      </c>
      <c r="E41" s="205">
        <f>+'[1]Table 4 - LTV'!F41</f>
        <v>6.4260693503147958E-3</v>
      </c>
      <c r="F41" s="205">
        <f>+'[1]Table 4 - LTV'!G41</f>
        <v>4.5390201294868071E-3</v>
      </c>
      <c r="G41" s="205">
        <f>+'[1]Table 4 - LTV'!H41</f>
        <v>1.9665214903666866E-3</v>
      </c>
      <c r="H41" s="205">
        <f>+'[1]Table 4 - LTV'!I41</f>
        <v>1.7518778948092224E-3</v>
      </c>
      <c r="I41" s="205">
        <f>+'[1]Table 4 - LTV'!J41</f>
        <v>1.162673256282037E-3</v>
      </c>
      <c r="J41" s="205">
        <f>+'[1]Table 4 - LTV'!K41</f>
        <v>1.162673256282037E-3</v>
      </c>
      <c r="K41" s="205">
        <f>+'[1]Table 4 - LTV'!L41</f>
        <v>1.5191387714040933E-3</v>
      </c>
      <c r="L41" s="189"/>
    </row>
    <row r="42" spans="1:12" x14ac:dyDescent="0.25">
      <c r="A42" s="58" t="s">
        <v>9</v>
      </c>
      <c r="B42" s="205">
        <f>+'[1]Table 4 - LTV'!C42</f>
        <v>0</v>
      </c>
      <c r="C42" s="205">
        <f>+'[1]Table 4 - LTV'!D42</f>
        <v>0</v>
      </c>
      <c r="D42" s="205">
        <f>+'[1]Table 4 - LTV'!E42</f>
        <v>0</v>
      </c>
      <c r="E42" s="205">
        <f>+'[1]Table 4 - LTV'!F42</f>
        <v>0</v>
      </c>
      <c r="F42" s="205">
        <f>+'[1]Table 4 - LTV'!G42</f>
        <v>0</v>
      </c>
      <c r="G42" s="205">
        <f>+'[1]Table 4 - LTV'!H42</f>
        <v>0</v>
      </c>
      <c r="H42" s="205">
        <f>+'[1]Table 4 - LTV'!I42</f>
        <v>0</v>
      </c>
      <c r="I42" s="205">
        <f>+'[1]Table 4 - LTV'!J42</f>
        <v>0</v>
      </c>
      <c r="J42" s="205">
        <f>+'[1]Table 4 - LTV'!K42</f>
        <v>0</v>
      </c>
      <c r="K42" s="205">
        <f>+'[1]Table 4 - LTV'!L42</f>
        <v>0</v>
      </c>
      <c r="L42" s="189"/>
    </row>
    <row r="43" spans="1:12" x14ac:dyDescent="0.25">
      <c r="B43" s="163"/>
      <c r="C43" s="163"/>
      <c r="D43" s="163"/>
      <c r="E43" s="163"/>
      <c r="F43" s="163"/>
      <c r="G43" s="163"/>
      <c r="H43" s="163"/>
      <c r="I43" s="163"/>
      <c r="J43" s="163"/>
      <c r="K43" s="163"/>
      <c r="L43" s="189"/>
    </row>
    <row r="44" spans="1:12" x14ac:dyDescent="0.25">
      <c r="A44" s="51" t="s">
        <v>10</v>
      </c>
      <c r="B44" s="165">
        <f>+'[1]Table 4 - LTV'!C44</f>
        <v>0.63388581415085576</v>
      </c>
      <c r="C44" s="165">
        <f>+'[1]Table 4 - LTV'!D44</f>
        <v>0.12454875399945126</v>
      </c>
      <c r="D44" s="165">
        <f>+'[1]Table 4 - LTV'!E44</f>
        <v>0.10355833981626071</v>
      </c>
      <c r="E44" s="165">
        <f>+'[1]Table 4 - LTV'!F44</f>
        <v>3.4313732791284413E-2</v>
      </c>
      <c r="F44" s="165">
        <f>+'[1]Table 4 - LTV'!G44</f>
        <v>2.8431149518662449E-2</v>
      </c>
      <c r="G44" s="165">
        <f>+'[1]Table 4 - LTV'!H44</f>
        <v>7.5322564354901268E-3</v>
      </c>
      <c r="H44" s="165">
        <f>+'[1]Table 4 - LTV'!I44</f>
        <v>9.8066136183857962E-3</v>
      </c>
      <c r="I44" s="165">
        <f>+'[1]Table 4 - LTV'!J44</f>
        <v>8.4082026901182317E-3</v>
      </c>
      <c r="J44" s="165">
        <f>+'[1]Table 4 - LTV'!K44</f>
        <v>8.4082026901182317E-3</v>
      </c>
      <c r="K44" s="165">
        <f>+'[1]Table 4 - LTV'!L44</f>
        <v>4.1106934289373037E-2</v>
      </c>
      <c r="L44" s="189"/>
    </row>
    <row r="49" spans="1:13" ht="15.75" x14ac:dyDescent="0.25">
      <c r="A49" s="44" t="s">
        <v>290</v>
      </c>
      <c r="B49" s="45"/>
      <c r="C49" s="45"/>
      <c r="D49" s="45"/>
      <c r="E49" s="45"/>
      <c r="F49" s="45"/>
      <c r="G49" s="45"/>
      <c r="H49" s="45"/>
      <c r="I49" s="45"/>
      <c r="J49" s="45"/>
      <c r="K49" s="45"/>
    </row>
    <row r="50" spans="1:13" ht="3.75" customHeight="1" x14ac:dyDescent="0.25">
      <c r="A50" s="44"/>
      <c r="B50" s="45"/>
      <c r="C50" s="45"/>
      <c r="D50" s="45"/>
      <c r="E50" s="45"/>
      <c r="F50" s="45"/>
      <c r="G50" s="45"/>
      <c r="H50" s="45"/>
      <c r="I50" s="45"/>
      <c r="J50" s="45"/>
      <c r="K50" s="45"/>
    </row>
    <row r="51" spans="1:13" x14ac:dyDescent="0.25">
      <c r="A51" s="166" t="s">
        <v>1045</v>
      </c>
      <c r="B51" s="61"/>
      <c r="C51" s="61"/>
      <c r="D51" s="57"/>
      <c r="E51" s="57"/>
      <c r="F51" s="57"/>
      <c r="G51" s="57"/>
      <c r="H51" s="57"/>
      <c r="I51" s="57"/>
      <c r="J51" s="57"/>
      <c r="K51" s="57"/>
      <c r="L51" s="57"/>
      <c r="M51" s="57"/>
    </row>
    <row r="52" spans="1:13" x14ac:dyDescent="0.25">
      <c r="A52" s="50"/>
      <c r="B52" s="440" t="s">
        <v>27</v>
      </c>
      <c r="C52" s="440"/>
      <c r="D52" s="440"/>
      <c r="E52" s="440"/>
      <c r="F52" s="440"/>
      <c r="G52" s="440"/>
      <c r="H52" s="440"/>
      <c r="I52" s="440"/>
      <c r="J52" s="440"/>
      <c r="K52" s="440"/>
      <c r="M52" s="50"/>
    </row>
    <row r="53" spans="1:13" x14ac:dyDescent="0.25">
      <c r="A53" s="50"/>
      <c r="B53" s="64" t="s">
        <v>17</v>
      </c>
      <c r="C53" s="64" t="s">
        <v>18</v>
      </c>
      <c r="D53" s="64" t="s">
        <v>19</v>
      </c>
      <c r="E53" s="64" t="s">
        <v>20</v>
      </c>
      <c r="F53" s="64" t="s">
        <v>21</v>
      </c>
      <c r="G53" s="64" t="s">
        <v>22</v>
      </c>
      <c r="H53" s="64" t="s">
        <v>23</v>
      </c>
      <c r="I53" s="64" t="s">
        <v>24</v>
      </c>
      <c r="J53" s="64" t="s">
        <v>25</v>
      </c>
      <c r="K53" s="64" t="s">
        <v>26</v>
      </c>
      <c r="M53" s="64" t="s">
        <v>191</v>
      </c>
    </row>
    <row r="54" spans="1:13" x14ac:dyDescent="0.25">
      <c r="B54" s="161"/>
      <c r="C54" s="161"/>
      <c r="D54" s="161"/>
      <c r="E54" s="161"/>
      <c r="F54" s="161"/>
      <c r="G54" s="161"/>
      <c r="H54" s="161"/>
      <c r="I54" s="161"/>
      <c r="J54" s="161"/>
      <c r="K54" s="161"/>
      <c r="L54" s="147"/>
      <c r="M54" s="189"/>
    </row>
    <row r="55" spans="1:13" x14ac:dyDescent="0.25">
      <c r="A55" s="58" t="s">
        <v>1</v>
      </c>
      <c r="B55" s="206">
        <f>+'[1]Table 4 - LTV'!C55</f>
        <v>8.9885157862719681E-2</v>
      </c>
      <c r="C55" s="206">
        <f>+'[1]Table 4 - LTV'!D55</f>
        <v>7.3483505581108777E-2</v>
      </c>
      <c r="D55" s="206">
        <f>+'[1]Table 4 - LTV'!E55</f>
        <v>2.305320645088902E-2</v>
      </c>
      <c r="E55" s="206">
        <f>+'[1]Table 4 - LTV'!F55</f>
        <v>1.4919732137794962E-3</v>
      </c>
      <c r="F55" s="206">
        <f>+'[1]Table 4 - LTV'!G55</f>
        <v>1.9012814700613261E-3</v>
      </c>
      <c r="G55" s="206">
        <f>+'[1]Table 4 - LTV'!H55</f>
        <v>1.5799425237207759E-4</v>
      </c>
      <c r="H55" s="206">
        <f>+'[1]Table 4 - LTV'!I55</f>
        <v>4.0565498360998933E-4</v>
      </c>
      <c r="I55" s="206">
        <f>+'[1]Table 4 - LTV'!J55</f>
        <v>0</v>
      </c>
      <c r="J55" s="206">
        <f>+'[1]Table 4 - LTV'!K55</f>
        <v>0</v>
      </c>
      <c r="K55" s="206">
        <f>+'[1]Table 4 - LTV'!L55</f>
        <v>1.3212639095459715E-2</v>
      </c>
      <c r="L55" s="188"/>
      <c r="M55" s="291">
        <f>+'[1]Table 4 - LTV'!N55</f>
        <v>0.3167306424257581</v>
      </c>
    </row>
    <row r="56" spans="1:13" x14ac:dyDescent="0.25">
      <c r="A56" s="58" t="s">
        <v>2</v>
      </c>
      <c r="B56" s="206">
        <f>+'[1]Table 4 - LTV'!C56</f>
        <v>4.8077776899999999E-3</v>
      </c>
      <c r="C56" s="206">
        <f>+'[1]Table 4 - LTV'!D56</f>
        <v>1.9264454799999998E-3</v>
      </c>
      <c r="D56" s="206">
        <f>+'[1]Table 4 - LTV'!E56</f>
        <v>0</v>
      </c>
      <c r="E56" s="206">
        <f>+'[1]Table 4 - LTV'!F56</f>
        <v>0</v>
      </c>
      <c r="F56" s="206">
        <f>+'[1]Table 4 - LTV'!G56</f>
        <v>0</v>
      </c>
      <c r="G56" s="206">
        <f>+'[1]Table 4 - LTV'!H56</f>
        <v>0</v>
      </c>
      <c r="H56" s="206">
        <f>+'[1]Table 4 - LTV'!I56</f>
        <v>0</v>
      </c>
      <c r="I56" s="206">
        <f>+'[1]Table 4 - LTV'!J56</f>
        <v>0</v>
      </c>
      <c r="J56" s="206">
        <f>+'[1]Table 4 - LTV'!K56</f>
        <v>0</v>
      </c>
      <c r="K56" s="206">
        <f>+'[1]Table 4 - LTV'!L56</f>
        <v>0</v>
      </c>
      <c r="L56" s="188"/>
      <c r="M56" s="291">
        <f>+'[1]Table 4 - LTV'!N56</f>
        <v>0.13678532735892285</v>
      </c>
    </row>
    <row r="57" spans="1:13" x14ac:dyDescent="0.25">
      <c r="A57" s="58" t="s">
        <v>3</v>
      </c>
      <c r="B57" s="206">
        <f>+'[1]Table 4 - LTV'!C57</f>
        <v>1.8230618608219429</v>
      </c>
      <c r="C57" s="206">
        <f>+'[1]Table 4 - LTV'!D57</f>
        <v>0.27157987884895307</v>
      </c>
      <c r="D57" s="206">
        <f>+'[1]Table 4 - LTV'!E57</f>
        <v>0.19847474910972879</v>
      </c>
      <c r="E57" s="206">
        <f>+'[1]Table 4 - LTV'!F57</f>
        <v>0.1749714797852453</v>
      </c>
      <c r="F57" s="206">
        <f>+'[1]Table 4 - LTV'!G57</f>
        <v>0.14680643923022699</v>
      </c>
      <c r="G57" s="206">
        <f>+'[1]Table 4 - LTV'!H57</f>
        <v>9.3983667437883875E-2</v>
      </c>
      <c r="H57" s="206">
        <f>+'[1]Table 4 - LTV'!I57</f>
        <v>2.5032844043352469E-2</v>
      </c>
      <c r="I57" s="206">
        <f>+'[1]Table 4 - LTV'!J57</f>
        <v>7.135133357910986E-2</v>
      </c>
      <c r="J57" s="206">
        <f>+'[1]Table 4 - LTV'!K57</f>
        <v>3.5070979120244213E-2</v>
      </c>
      <c r="K57" s="206">
        <f>+'[1]Table 4 - LTV'!L57</f>
        <v>0.25090739774331339</v>
      </c>
      <c r="L57" s="188"/>
      <c r="M57" s="291">
        <f>+'[1]Table 4 - LTV'!N57</f>
        <v>0.62971692802436319</v>
      </c>
    </row>
    <row r="58" spans="1:13" x14ac:dyDescent="0.25">
      <c r="A58" s="58" t="s">
        <v>4</v>
      </c>
      <c r="B58" s="206">
        <f>+'[1]Table 4 - LTV'!C58</f>
        <v>6.3348676829460937E-2</v>
      </c>
      <c r="C58" s="206">
        <f>+'[1]Table 4 - LTV'!D58</f>
        <v>0.10803429506497979</v>
      </c>
      <c r="D58" s="206">
        <f>+'[1]Table 4 - LTV'!E58</f>
        <v>0.15262677070772893</v>
      </c>
      <c r="E58" s="206">
        <f>+'[1]Table 4 - LTV'!F58</f>
        <v>4.2169462740601862E-2</v>
      </c>
      <c r="F58" s="206">
        <f>+'[1]Table 4 - LTV'!G58</f>
        <v>3.9890920441986756E-2</v>
      </c>
      <c r="G58" s="206">
        <f>+'[1]Table 4 - LTV'!H58</f>
        <v>3.3727778703544167E-2</v>
      </c>
      <c r="H58" s="206">
        <f>+'[1]Table 4 - LTV'!I58</f>
        <v>9.0265424963843332E-3</v>
      </c>
      <c r="I58" s="206">
        <f>+'[1]Table 4 - LTV'!J58</f>
        <v>5.7645895748501767E-4</v>
      </c>
      <c r="J58" s="206">
        <f>+'[1]Table 4 - LTV'!K58</f>
        <v>1.029801574058903E-2</v>
      </c>
      <c r="K58" s="206">
        <f>+'[1]Table 4 - LTV'!L58</f>
        <v>2.5112461357239418E-2</v>
      </c>
      <c r="L58" s="188"/>
      <c r="M58" s="291">
        <f>+'[1]Table 4 - LTV'!N58</f>
        <v>0.65743950395752171</v>
      </c>
    </row>
    <row r="59" spans="1:13" x14ac:dyDescent="0.25">
      <c r="A59" s="58" t="s">
        <v>5</v>
      </c>
      <c r="B59" s="206">
        <f>+'[1]Table 4 - LTV'!C59</f>
        <v>5.8544704128499693E-2</v>
      </c>
      <c r="C59" s="206">
        <f>+'[1]Table 4 - LTV'!D59</f>
        <v>9.4792257122851747E-2</v>
      </c>
      <c r="D59" s="206">
        <f>+'[1]Table 4 - LTV'!E59</f>
        <v>7.6293452428592617E-2</v>
      </c>
      <c r="E59" s="206">
        <f>+'[1]Table 4 - LTV'!F59</f>
        <v>2.3865703681340718E-2</v>
      </c>
      <c r="F59" s="206">
        <f>+'[1]Table 4 - LTV'!G59</f>
        <v>2.828666630100447E-2</v>
      </c>
      <c r="G59" s="206">
        <f>+'[1]Table 4 - LTV'!H59</f>
        <v>1.2908594765569123E-2</v>
      </c>
      <c r="H59" s="206">
        <f>+'[1]Table 4 - LTV'!I59</f>
        <v>2.4810813737061901E-3</v>
      </c>
      <c r="I59" s="206">
        <f>+'[1]Table 4 - LTV'!J59</f>
        <v>2.8513748868310511E-3</v>
      </c>
      <c r="J59" s="206">
        <f>+'[1]Table 4 - LTV'!K59</f>
        <v>3.3176555921875716E-3</v>
      </c>
      <c r="K59" s="206">
        <f>+'[1]Table 4 - LTV'!L59</f>
        <v>3.7478190519416872E-2</v>
      </c>
      <c r="L59" s="188"/>
      <c r="M59" s="291">
        <f>+'[1]Table 4 - LTV'!N59</f>
        <v>0.54931606686919854</v>
      </c>
    </row>
    <row r="60" spans="1:13" ht="30" x14ac:dyDescent="0.25">
      <c r="A60" s="58" t="s">
        <v>6</v>
      </c>
      <c r="B60" s="206">
        <f>+'[1]Table 4 - LTV'!C60</f>
        <v>3.8890231000000001E-4</v>
      </c>
      <c r="C60" s="206">
        <f>+'[1]Table 4 - LTV'!D60</f>
        <v>0</v>
      </c>
      <c r="D60" s="206">
        <f>+'[1]Table 4 - LTV'!E60</f>
        <v>0</v>
      </c>
      <c r="E60" s="206">
        <f>+'[1]Table 4 - LTV'!F60</f>
        <v>0</v>
      </c>
      <c r="F60" s="206">
        <f>+'[1]Table 4 - LTV'!G60</f>
        <v>0</v>
      </c>
      <c r="G60" s="206">
        <f>+'[1]Table 4 - LTV'!H60</f>
        <v>0</v>
      </c>
      <c r="H60" s="206">
        <f>+'[1]Table 4 - LTV'!I60</f>
        <v>0</v>
      </c>
      <c r="I60" s="206">
        <f>+'[1]Table 4 - LTV'!J60</f>
        <v>0</v>
      </c>
      <c r="J60" s="206">
        <f>+'[1]Table 4 - LTV'!K60</f>
        <v>0</v>
      </c>
      <c r="K60" s="206">
        <f>+'[1]Table 4 - LTV'!L60</f>
        <v>0</v>
      </c>
      <c r="L60" s="188"/>
      <c r="M60" s="291">
        <f>+'[1]Table 4 - LTV'!N60</f>
        <v>0.13431038352340433</v>
      </c>
    </row>
    <row r="61" spans="1:13" x14ac:dyDescent="0.25">
      <c r="A61" s="58" t="s">
        <v>7</v>
      </c>
      <c r="B61" s="206">
        <f>+'[1]Table 4 - LTV'!C61</f>
        <v>4.4857906359002516E-3</v>
      </c>
      <c r="C61" s="206">
        <f>+'[1]Table 4 - LTV'!D61</f>
        <v>4.5361771233396978E-5</v>
      </c>
      <c r="D61" s="206">
        <f>+'[1]Table 4 - LTV'!E61</f>
        <v>6.6802523568908817E-3</v>
      </c>
      <c r="E61" s="206">
        <f>+'[1]Table 4 - LTV'!F61</f>
        <v>3.1571380794438576E-3</v>
      </c>
      <c r="F61" s="206">
        <f>+'[1]Table 4 - LTV'!G61</f>
        <v>0</v>
      </c>
      <c r="G61" s="206">
        <f>+'[1]Table 4 - LTV'!H61</f>
        <v>0</v>
      </c>
      <c r="H61" s="206">
        <f>+'[1]Table 4 - LTV'!I61</f>
        <v>0</v>
      </c>
      <c r="I61" s="206">
        <f>+'[1]Table 4 - LTV'!J61</f>
        <v>0</v>
      </c>
      <c r="J61" s="206">
        <f>+'[1]Table 4 - LTV'!K61</f>
        <v>0</v>
      </c>
      <c r="K61" s="206">
        <f>+'[1]Table 4 - LTV'!L61</f>
        <v>1.9388050965316089E-3</v>
      </c>
      <c r="L61" s="188"/>
      <c r="M61" s="291">
        <f>+'[1]Table 4 - LTV'!N61</f>
        <v>0.60754265227848703</v>
      </c>
    </row>
    <row r="62" spans="1:13" x14ac:dyDescent="0.25">
      <c r="A62" s="58" t="s">
        <v>28</v>
      </c>
      <c r="B62" s="206">
        <f>+'[1]Table 4 - LTV'!C62</f>
        <v>3.4669917000000003E-4</v>
      </c>
      <c r="C62" s="206">
        <f>+'[1]Table 4 - LTV'!D62</f>
        <v>0</v>
      </c>
      <c r="D62" s="206">
        <f>+'[1]Table 4 - LTV'!E62</f>
        <v>0</v>
      </c>
      <c r="E62" s="206">
        <f>+'[1]Table 4 - LTV'!F62</f>
        <v>0</v>
      </c>
      <c r="F62" s="206">
        <f>+'[1]Table 4 - LTV'!G62</f>
        <v>0</v>
      </c>
      <c r="G62" s="206">
        <f>+'[1]Table 4 - LTV'!H62</f>
        <v>0</v>
      </c>
      <c r="H62" s="206">
        <f>+'[1]Table 4 - LTV'!I62</f>
        <v>0</v>
      </c>
      <c r="I62" s="206">
        <f>+'[1]Table 4 - LTV'!J62</f>
        <v>0</v>
      </c>
      <c r="J62" s="206">
        <f>+'[1]Table 4 - LTV'!K62</f>
        <v>0</v>
      </c>
      <c r="K62" s="206">
        <f>+'[1]Table 4 - LTV'!L62</f>
        <v>0</v>
      </c>
      <c r="L62" s="188"/>
      <c r="M62" s="291">
        <f>+'[1]Table 4 - LTV'!N62</f>
        <v>1.8806543820675172E-2</v>
      </c>
    </row>
    <row r="63" spans="1:13" ht="30" x14ac:dyDescent="0.25">
      <c r="A63" s="58" t="s">
        <v>29</v>
      </c>
      <c r="B63" s="206">
        <f>+'[1]Table 4 - LTV'!C63</f>
        <v>9.8248429695206932E-2</v>
      </c>
      <c r="C63" s="206">
        <f>+'[1]Table 4 - LTV'!D63</f>
        <v>1.8941196535207732E-3</v>
      </c>
      <c r="D63" s="206">
        <f>+'[1]Table 4 - LTV'!E63</f>
        <v>2.1101886052196338E-3</v>
      </c>
      <c r="E63" s="206">
        <f>+'[1]Table 4 - LTV'!F63</f>
        <v>1.9297390615393374E-3</v>
      </c>
      <c r="F63" s="206">
        <f>+'[1]Table 4 - LTV'!G63</f>
        <v>1.7379235189310193E-4</v>
      </c>
      <c r="G63" s="206">
        <f>+'[1]Table 4 - LTV'!H63</f>
        <v>0</v>
      </c>
      <c r="H63" s="206">
        <f>+'[1]Table 4 - LTV'!I63</f>
        <v>8.8426917282595789E-4</v>
      </c>
      <c r="I63" s="206">
        <f>+'[1]Table 4 - LTV'!J63</f>
        <v>6.4353552970160765E-4</v>
      </c>
      <c r="J63" s="206">
        <f>+'[1]Table 4 - LTV'!K63</f>
        <v>0</v>
      </c>
      <c r="K63" s="206">
        <f>+'[1]Table 4 - LTV'!L63</f>
        <v>1.1101285500926639E-3</v>
      </c>
      <c r="L63" s="188"/>
      <c r="M63" s="291">
        <f>+'[1]Table 4 - LTV'!N63</f>
        <v>0.20867966400823892</v>
      </c>
    </row>
    <row r="64" spans="1:13" x14ac:dyDescent="0.25">
      <c r="A64" s="58" t="s">
        <v>9</v>
      </c>
      <c r="B64" s="206">
        <f>+'[1]Table 4 - LTV'!C64</f>
        <v>0</v>
      </c>
      <c r="C64" s="206">
        <f>+'[1]Table 4 - LTV'!D64</f>
        <v>0</v>
      </c>
      <c r="D64" s="206">
        <f>+'[1]Table 4 - LTV'!E64</f>
        <v>0</v>
      </c>
      <c r="E64" s="206">
        <f>+'[1]Table 4 - LTV'!F64</f>
        <v>0</v>
      </c>
      <c r="F64" s="206">
        <f>+'[1]Table 4 - LTV'!G64</f>
        <v>0</v>
      </c>
      <c r="G64" s="206">
        <f>+'[1]Table 4 - LTV'!H64</f>
        <v>0</v>
      </c>
      <c r="H64" s="206">
        <f>+'[1]Table 4 - LTV'!I64</f>
        <v>0</v>
      </c>
      <c r="I64" s="206">
        <f>+'[1]Table 4 - LTV'!J64</f>
        <v>0</v>
      </c>
      <c r="J64" s="206">
        <f>+'[1]Table 4 - LTV'!K64</f>
        <v>0</v>
      </c>
      <c r="K64" s="206">
        <f>+'[1]Table 4 - LTV'!L64</f>
        <v>0</v>
      </c>
      <c r="L64" s="188"/>
      <c r="M64" s="291">
        <f>+'[1]Table 4 - LTV'!N64</f>
        <v>0</v>
      </c>
    </row>
    <row r="65" spans="1:13" x14ac:dyDescent="0.25">
      <c r="B65" s="160"/>
      <c r="C65" s="160"/>
      <c r="D65" s="160"/>
      <c r="E65" s="160"/>
      <c r="F65" s="160"/>
      <c r="G65" s="160"/>
      <c r="H65" s="160"/>
      <c r="I65" s="160"/>
      <c r="J65" s="160"/>
      <c r="K65" s="160"/>
      <c r="L65" s="188"/>
      <c r="M65" s="189"/>
    </row>
    <row r="66" spans="1:13" x14ac:dyDescent="0.25">
      <c r="A66" s="51" t="s">
        <v>10</v>
      </c>
      <c r="B66" s="162">
        <f>+'[1]Table 4 - LTV'!C66</f>
        <v>2.1431179991437306</v>
      </c>
      <c r="C66" s="162">
        <f>+'[1]Table 4 - LTV'!D66</f>
        <v>0.5517558635226476</v>
      </c>
      <c r="D66" s="162">
        <f>+'[1]Table 4 - LTV'!E66</f>
        <v>0.45923861965904983</v>
      </c>
      <c r="E66" s="162">
        <f>+'[1]Table 4 - LTV'!F66</f>
        <v>0.24758549656195059</v>
      </c>
      <c r="F66" s="162">
        <f>+'[1]Table 4 - LTV'!G66</f>
        <v>0.21705909979517263</v>
      </c>
      <c r="G66" s="162">
        <f>+'[1]Table 4 - LTV'!H66</f>
        <v>0.14077803515936924</v>
      </c>
      <c r="H66" s="162">
        <f>+'[1]Table 4 - LTV'!I66</f>
        <v>3.7830392069878933E-2</v>
      </c>
      <c r="I66" s="162">
        <f>+'[1]Table 4 - LTV'!J66</f>
        <v>7.5422702953127543E-2</v>
      </c>
      <c r="J66" s="162">
        <f>+'[1]Table 4 - LTV'!K66</f>
        <v>4.8686650453020813E-2</v>
      </c>
      <c r="K66" s="162">
        <f>+'[1]Table 4 - LTV'!L66</f>
        <v>0.32975962236205369</v>
      </c>
      <c r="L66" s="188"/>
      <c r="M66" s="292">
        <f>+'[1]Table 4 - LTV'!N66</f>
        <v>0.59988619900810425</v>
      </c>
    </row>
    <row r="67" spans="1:13" x14ac:dyDescent="0.25">
      <c r="B67" s="147"/>
      <c r="C67" s="147"/>
      <c r="D67" s="147"/>
      <c r="E67" s="147"/>
      <c r="F67" s="147"/>
      <c r="G67" s="147"/>
      <c r="H67" s="147"/>
      <c r="I67" s="147"/>
      <c r="J67" s="147"/>
      <c r="K67" s="147"/>
      <c r="L67" s="147"/>
      <c r="M67" s="147"/>
    </row>
    <row r="71" spans="1:13" ht="15.75" x14ac:dyDescent="0.25">
      <c r="A71" s="44" t="s">
        <v>291</v>
      </c>
      <c r="B71" s="45"/>
      <c r="C71" s="45"/>
      <c r="D71" s="45"/>
      <c r="E71" s="45"/>
      <c r="F71" s="45"/>
      <c r="G71" s="45"/>
      <c r="H71" s="45"/>
      <c r="I71" s="45"/>
      <c r="J71" s="45"/>
      <c r="K71" s="45"/>
    </row>
    <row r="72" spans="1:13" ht="3.75" customHeight="1" x14ac:dyDescent="0.25">
      <c r="A72" s="44"/>
      <c r="B72" s="45"/>
      <c r="C72" s="45"/>
      <c r="D72" s="45"/>
      <c r="E72" s="45"/>
      <c r="F72" s="45"/>
      <c r="G72" s="45"/>
      <c r="H72" s="45"/>
      <c r="I72" s="45"/>
      <c r="J72" s="45"/>
      <c r="K72" s="45"/>
    </row>
    <row r="73" spans="1:13" x14ac:dyDescent="0.25">
      <c r="A73" s="166" t="s">
        <v>1047</v>
      </c>
      <c r="B73" s="167"/>
      <c r="C73" s="167"/>
      <c r="D73" s="168"/>
      <c r="E73" s="168"/>
      <c r="F73" s="168"/>
      <c r="G73" s="168"/>
      <c r="H73" s="168"/>
      <c r="I73" s="168"/>
      <c r="J73" s="168"/>
      <c r="K73" s="168"/>
      <c r="L73" s="57"/>
      <c r="M73" s="168"/>
    </row>
    <row r="74" spans="1:13" x14ac:dyDescent="0.25">
      <c r="A74" s="152"/>
      <c r="B74" s="441" t="s">
        <v>27</v>
      </c>
      <c r="C74" s="441"/>
      <c r="D74" s="441"/>
      <c r="E74" s="441"/>
      <c r="F74" s="441"/>
      <c r="G74" s="441"/>
      <c r="H74" s="441"/>
      <c r="I74" s="441"/>
      <c r="J74" s="441"/>
      <c r="K74" s="441"/>
      <c r="L74" s="147"/>
      <c r="M74" s="152"/>
    </row>
    <row r="75" spans="1:13" x14ac:dyDescent="0.25">
      <c r="A75" s="152"/>
      <c r="B75" s="169" t="s">
        <v>17</v>
      </c>
      <c r="C75" s="169" t="s">
        <v>18</v>
      </c>
      <c r="D75" s="169" t="s">
        <v>19</v>
      </c>
      <c r="E75" s="169" t="s">
        <v>20</v>
      </c>
      <c r="F75" s="169" t="s">
        <v>21</v>
      </c>
      <c r="G75" s="169" t="s">
        <v>22</v>
      </c>
      <c r="H75" s="169" t="s">
        <v>23</v>
      </c>
      <c r="I75" s="169" t="s">
        <v>24</v>
      </c>
      <c r="J75" s="169" t="s">
        <v>25</v>
      </c>
      <c r="K75" s="169" t="s">
        <v>26</v>
      </c>
      <c r="L75" s="147"/>
      <c r="M75" s="169" t="s">
        <v>191</v>
      </c>
    </row>
    <row r="76" spans="1:13" x14ac:dyDescent="0.25">
      <c r="A76" s="147"/>
      <c r="B76" s="161"/>
      <c r="C76" s="161"/>
      <c r="D76" s="161"/>
      <c r="E76" s="161"/>
      <c r="F76" s="161"/>
      <c r="G76" s="161"/>
      <c r="H76" s="161"/>
      <c r="I76" s="161"/>
      <c r="J76" s="161"/>
      <c r="K76" s="161"/>
      <c r="L76" s="147"/>
      <c r="M76" s="147"/>
    </row>
    <row r="77" spans="1:13" x14ac:dyDescent="0.25">
      <c r="A77" s="170" t="s">
        <v>1</v>
      </c>
      <c r="B77" s="205">
        <f>+'[1]Table 4 - LTV'!C77</f>
        <v>0.4414977850880894</v>
      </c>
      <c r="C77" s="205">
        <f>+'[1]Table 4 - LTV'!D77</f>
        <v>0.36093617373534809</v>
      </c>
      <c r="D77" s="205">
        <f>+'[1]Table 4 - LTV'!E77</f>
        <v>0.11323270525697444</v>
      </c>
      <c r="E77" s="205">
        <f>+'[1]Table 4 - LTV'!F77</f>
        <v>7.3282718188072112E-3</v>
      </c>
      <c r="F77" s="205">
        <f>+'[1]Table 4 - LTV'!G77</f>
        <v>9.3387115049975589E-3</v>
      </c>
      <c r="G77" s="205">
        <f>+'[1]Table 4 - LTV'!H77</f>
        <v>7.7603593449160238E-4</v>
      </c>
      <c r="H77" s="205">
        <f>+'[1]Table 4 - LTV'!I77</f>
        <v>1.9924955468986986E-3</v>
      </c>
      <c r="I77" s="205">
        <f>+'[1]Table 4 - LTV'!J77</f>
        <v>0</v>
      </c>
      <c r="J77" s="205">
        <f>+'[1]Table 4 - LTV'!K77</f>
        <v>0</v>
      </c>
      <c r="K77" s="205">
        <f>+'[1]Table 4 - LTV'!L77</f>
        <v>6.4897821114393045E-2</v>
      </c>
      <c r="L77" s="147"/>
      <c r="M77" s="163">
        <f>+'[1]Table 4 - LTV'!N77</f>
        <v>0.3167306424257581</v>
      </c>
    </row>
    <row r="78" spans="1:13" x14ac:dyDescent="0.25">
      <c r="A78" s="170" t="s">
        <v>2</v>
      </c>
      <c r="B78" s="205">
        <f>+'[1]Table 4 - LTV'!C78</f>
        <v>0.71393204065733396</v>
      </c>
      <c r="C78" s="205">
        <f>+'[1]Table 4 - LTV'!D78</f>
        <v>0.2860679593426661</v>
      </c>
      <c r="D78" s="205">
        <f>+'[1]Table 4 - LTV'!E78</f>
        <v>0</v>
      </c>
      <c r="E78" s="205">
        <f>+'[1]Table 4 - LTV'!F78</f>
        <v>0</v>
      </c>
      <c r="F78" s="205">
        <f>+'[1]Table 4 - LTV'!G78</f>
        <v>0</v>
      </c>
      <c r="G78" s="205">
        <f>+'[1]Table 4 - LTV'!H78</f>
        <v>0</v>
      </c>
      <c r="H78" s="205">
        <f>+'[1]Table 4 - LTV'!I78</f>
        <v>0</v>
      </c>
      <c r="I78" s="205">
        <f>+'[1]Table 4 - LTV'!J78</f>
        <v>0</v>
      </c>
      <c r="J78" s="205">
        <f>+'[1]Table 4 - LTV'!K78</f>
        <v>0</v>
      </c>
      <c r="K78" s="205">
        <f>+'[1]Table 4 - LTV'!L78</f>
        <v>0</v>
      </c>
      <c r="L78" s="147"/>
      <c r="M78" s="163">
        <f>+'[1]Table 4 - LTV'!N78</f>
        <v>0.13678532735892285</v>
      </c>
    </row>
    <row r="79" spans="1:13" x14ac:dyDescent="0.25">
      <c r="A79" s="170" t="s">
        <v>3</v>
      </c>
      <c r="B79" s="205">
        <f>+'[1]Table 4 - LTV'!C79</f>
        <v>0.58975087325604691</v>
      </c>
      <c r="C79" s="205">
        <f>+'[1]Table 4 - LTV'!D79</f>
        <v>8.7854654936245558E-2</v>
      </c>
      <c r="D79" s="205">
        <f>+'[1]Table 4 - LTV'!E79</f>
        <v>6.4205531980118385E-2</v>
      </c>
      <c r="E79" s="205">
        <f>+'[1]Table 4 - LTV'!F79</f>
        <v>5.6602348617905529E-2</v>
      </c>
      <c r="F79" s="205">
        <f>+'[1]Table 4 - LTV'!G79</f>
        <v>4.7491106909889599E-2</v>
      </c>
      <c r="G79" s="205">
        <f>+'[1]Table 4 - LTV'!H79</f>
        <v>3.0403219514618232E-2</v>
      </c>
      <c r="H79" s="205">
        <f>+'[1]Table 4 - LTV'!I79</f>
        <v>8.0979926967445111E-3</v>
      </c>
      <c r="I79" s="205">
        <f>+'[1]Table 4 - LTV'!J79</f>
        <v>2.3081779170834961E-2</v>
      </c>
      <c r="J79" s="205">
        <f>+'[1]Table 4 - LTV'!K79</f>
        <v>1.1345276321442787E-2</v>
      </c>
      <c r="K79" s="205">
        <f>+'[1]Table 4 - LTV'!L79</f>
        <v>8.1167216596153557E-2</v>
      </c>
      <c r="L79" s="147"/>
      <c r="M79" s="163">
        <f>+'[1]Table 4 - LTV'!N79</f>
        <v>0.62971692802436319</v>
      </c>
    </row>
    <row r="80" spans="1:13" x14ac:dyDescent="0.25">
      <c r="A80" s="170" t="s">
        <v>4</v>
      </c>
      <c r="B80" s="205">
        <f>+'[1]Table 4 - LTV'!C80</f>
        <v>0.13066664489648386</v>
      </c>
      <c r="C80" s="205">
        <f>+'[1]Table 4 - LTV'!D80</f>
        <v>0.22283778567151799</v>
      </c>
      <c r="D80" s="205">
        <f>+'[1]Table 4 - LTV'!E80</f>
        <v>0.31481680514736626</v>
      </c>
      <c r="E80" s="205">
        <f>+'[1]Table 4 - LTV'!F80</f>
        <v>8.6981172917556249E-2</v>
      </c>
      <c r="F80" s="205">
        <f>+'[1]Table 4 - LTV'!G80</f>
        <v>8.2281319782245052E-2</v>
      </c>
      <c r="G80" s="205">
        <f>+'[1]Table 4 - LTV'!H80</f>
        <v>6.9568867158305556E-2</v>
      </c>
      <c r="H80" s="205">
        <f>+'[1]Table 4 - LTV'!I80</f>
        <v>1.8618668645491727E-2</v>
      </c>
      <c r="I80" s="205">
        <f>+'[1]Table 4 - LTV'!J80</f>
        <v>1.1890375879178891E-3</v>
      </c>
      <c r="J80" s="205">
        <f>+'[1]Table 4 - LTV'!K80</f>
        <v>2.1241282900610798E-2</v>
      </c>
      <c r="K80" s="205">
        <f>+'[1]Table 4 - LTV'!L80</f>
        <v>5.1798415292504521E-2</v>
      </c>
      <c r="L80" s="147"/>
      <c r="M80" s="163">
        <f>+'[1]Table 4 - LTV'!N80</f>
        <v>0.65743950395752171</v>
      </c>
    </row>
    <row r="81" spans="1:13" x14ac:dyDescent="0.25">
      <c r="A81" s="170" t="s">
        <v>5</v>
      </c>
      <c r="B81" s="205">
        <f>+'[1]Table 4 - LTV'!C81</f>
        <v>0.17177618379043944</v>
      </c>
      <c r="C81" s="205">
        <f>+'[1]Table 4 - LTV'!D81</f>
        <v>0.2781302326800717</v>
      </c>
      <c r="D81" s="205">
        <f>+'[1]Table 4 - LTV'!E81</f>
        <v>0.22385283692981095</v>
      </c>
      <c r="E81" s="205">
        <f>+'[1]Table 4 - LTV'!F81</f>
        <v>7.0024429414760253E-2</v>
      </c>
      <c r="F81" s="205">
        <f>+'[1]Table 4 - LTV'!G81</f>
        <v>8.2995988478739499E-2</v>
      </c>
      <c r="G81" s="205">
        <f>+'[1]Table 4 - LTV'!H81</f>
        <v>3.7875144813436269E-2</v>
      </c>
      <c r="H81" s="205">
        <f>+'[1]Table 4 - LTV'!I81</f>
        <v>7.2797479531768591E-3</v>
      </c>
      <c r="I81" s="205">
        <f>+'[1]Table 4 - LTV'!J81</f>
        <v>8.3662272088808644E-3</v>
      </c>
      <c r="J81" s="205">
        <f>+'[1]Table 4 - LTV'!K81</f>
        <v>9.7343427597845807E-3</v>
      </c>
      <c r="K81" s="205">
        <f>+'[1]Table 4 - LTV'!L81</f>
        <v>0.10996486597089987</v>
      </c>
      <c r="L81" s="147"/>
      <c r="M81" s="163">
        <f>+'[1]Table 4 - LTV'!N81</f>
        <v>0.54931606686919854</v>
      </c>
    </row>
    <row r="82" spans="1:13" ht="30" x14ac:dyDescent="0.25">
      <c r="A82" s="170" t="s">
        <v>6</v>
      </c>
      <c r="B82" s="205">
        <f>+'[1]Table 4 - LTV'!C82</f>
        <v>1</v>
      </c>
      <c r="C82" s="205">
        <f>+'[1]Table 4 - LTV'!D82</f>
        <v>0</v>
      </c>
      <c r="D82" s="205">
        <f>+'[1]Table 4 - LTV'!E82</f>
        <v>0</v>
      </c>
      <c r="E82" s="205">
        <f>+'[1]Table 4 - LTV'!F82</f>
        <v>0</v>
      </c>
      <c r="F82" s="205">
        <f>+'[1]Table 4 - LTV'!G82</f>
        <v>0</v>
      </c>
      <c r="G82" s="205">
        <f>+'[1]Table 4 - LTV'!H82</f>
        <v>0</v>
      </c>
      <c r="H82" s="205">
        <f>+'[1]Table 4 - LTV'!I82</f>
        <v>0</v>
      </c>
      <c r="I82" s="205">
        <f>+'[1]Table 4 - LTV'!J82</f>
        <v>0</v>
      </c>
      <c r="J82" s="205">
        <f>+'[1]Table 4 - LTV'!K82</f>
        <v>0</v>
      </c>
      <c r="K82" s="205">
        <f>+'[1]Table 4 - LTV'!L82</f>
        <v>0</v>
      </c>
      <c r="L82" s="147"/>
      <c r="M82" s="163">
        <f>+'[1]Table 4 - LTV'!N82</f>
        <v>0.13431038352340433</v>
      </c>
    </row>
    <row r="83" spans="1:13" x14ac:dyDescent="0.25">
      <c r="A83" s="170" t="s">
        <v>7</v>
      </c>
      <c r="B83" s="205">
        <f>+'[1]Table 4 - LTV'!C83</f>
        <v>0.27507787608413858</v>
      </c>
      <c r="C83" s="205">
        <f>+'[1]Table 4 - LTV'!D83</f>
        <v>2.7816767876847658E-3</v>
      </c>
      <c r="D83" s="205">
        <f>+'[1]Table 4 - LTV'!E83</f>
        <v>0.40964676668883798</v>
      </c>
      <c r="E83" s="205">
        <f>+'[1]Table 4 - LTV'!F83</f>
        <v>0.19360217805249441</v>
      </c>
      <c r="F83" s="205">
        <f>+'[1]Table 4 - LTV'!G83</f>
        <v>0</v>
      </c>
      <c r="G83" s="205">
        <f>+'[1]Table 4 - LTV'!H83</f>
        <v>0</v>
      </c>
      <c r="H83" s="205">
        <f>+'[1]Table 4 - LTV'!I83</f>
        <v>0</v>
      </c>
      <c r="I83" s="205">
        <f>+'[1]Table 4 - LTV'!J83</f>
        <v>0</v>
      </c>
      <c r="J83" s="205">
        <f>+'[1]Table 4 - LTV'!K83</f>
        <v>0</v>
      </c>
      <c r="K83" s="205">
        <f>+'[1]Table 4 - LTV'!L83</f>
        <v>0.11889150238684422</v>
      </c>
      <c r="L83" s="147"/>
      <c r="M83" s="163">
        <f>+'[1]Table 4 - LTV'!N83</f>
        <v>0.60754265227848703</v>
      </c>
    </row>
    <row r="84" spans="1:13" x14ac:dyDescent="0.25">
      <c r="A84" s="170" t="s">
        <v>28</v>
      </c>
      <c r="B84" s="205">
        <f>+'[1]Table 4 - LTV'!C84</f>
        <v>1</v>
      </c>
      <c r="C84" s="205">
        <f>+'[1]Table 4 - LTV'!D84</f>
        <v>0</v>
      </c>
      <c r="D84" s="205">
        <f>+'[1]Table 4 - LTV'!E84</f>
        <v>0</v>
      </c>
      <c r="E84" s="205">
        <f>+'[1]Table 4 - LTV'!F84</f>
        <v>0</v>
      </c>
      <c r="F84" s="205">
        <f>+'[1]Table 4 - LTV'!G84</f>
        <v>0</v>
      </c>
      <c r="G84" s="205">
        <f>+'[1]Table 4 - LTV'!H84</f>
        <v>0</v>
      </c>
      <c r="H84" s="205">
        <f>+'[1]Table 4 - LTV'!I84</f>
        <v>0</v>
      </c>
      <c r="I84" s="205">
        <f>+'[1]Table 4 - LTV'!J84</f>
        <v>0</v>
      </c>
      <c r="J84" s="205">
        <f>+'[1]Table 4 - LTV'!K84</f>
        <v>0</v>
      </c>
      <c r="K84" s="205">
        <f>+'[1]Table 4 - LTV'!L84</f>
        <v>0</v>
      </c>
      <c r="L84" s="147"/>
      <c r="M84" s="163">
        <f>+'[1]Table 4 - LTV'!N84</f>
        <v>1.8806543820675172E-2</v>
      </c>
    </row>
    <row r="85" spans="1:13" ht="30" x14ac:dyDescent="0.25">
      <c r="A85" s="170" t="s">
        <v>29</v>
      </c>
      <c r="B85" s="205">
        <f>+'[1]Table 4 - LTV'!C85</f>
        <v>0.91825937564248672</v>
      </c>
      <c r="C85" s="205">
        <f>+'[1]Table 4 - LTV'!D85</f>
        <v>1.7703012005687049E-2</v>
      </c>
      <c r="D85" s="205">
        <f>+'[1]Table 4 - LTV'!E85</f>
        <v>1.9722457418689939E-2</v>
      </c>
      <c r="E85" s="205">
        <f>+'[1]Table 4 - LTV'!F85</f>
        <v>1.8035921706832915E-2</v>
      </c>
      <c r="F85" s="205">
        <f>+'[1]Table 4 - LTV'!G85</f>
        <v>1.6243155950265999E-3</v>
      </c>
      <c r="G85" s="205">
        <f>+'[1]Table 4 - LTV'!H85</f>
        <v>0</v>
      </c>
      <c r="H85" s="205">
        <f>+'[1]Table 4 - LTV'!I85</f>
        <v>8.264645664648981E-3</v>
      </c>
      <c r="I85" s="205">
        <f>+'[1]Table 4 - LTV'!J85</f>
        <v>6.014676626799908E-3</v>
      </c>
      <c r="J85" s="205">
        <f>+'[1]Table 4 - LTV'!K85</f>
        <v>0</v>
      </c>
      <c r="K85" s="205">
        <f>+'[1]Table 4 - LTV'!L85</f>
        <v>1.0375595339827803E-2</v>
      </c>
      <c r="L85" s="147"/>
      <c r="M85" s="163">
        <f>+'[1]Table 4 - LTV'!N85</f>
        <v>0.20867966400823892</v>
      </c>
    </row>
    <row r="86" spans="1:13" x14ac:dyDescent="0.25">
      <c r="A86" s="170" t="s">
        <v>9</v>
      </c>
      <c r="B86" s="205">
        <f>+'[1]Table 4 - LTV'!C86</f>
        <v>0</v>
      </c>
      <c r="C86" s="205">
        <f>+'[1]Table 4 - LTV'!D86</f>
        <v>0</v>
      </c>
      <c r="D86" s="205">
        <f>+'[1]Table 4 - LTV'!E86</f>
        <v>0</v>
      </c>
      <c r="E86" s="205">
        <f>+'[1]Table 4 - LTV'!F86</f>
        <v>0</v>
      </c>
      <c r="F86" s="205">
        <f>+'[1]Table 4 - LTV'!G86</f>
        <v>0</v>
      </c>
      <c r="G86" s="205">
        <f>+'[1]Table 4 - LTV'!H86</f>
        <v>0</v>
      </c>
      <c r="H86" s="205">
        <f>+'[1]Table 4 - LTV'!I86</f>
        <v>0</v>
      </c>
      <c r="I86" s="205">
        <f>+'[1]Table 4 - LTV'!J86</f>
        <v>0</v>
      </c>
      <c r="J86" s="205">
        <f>+'[1]Table 4 - LTV'!K86</f>
        <v>0</v>
      </c>
      <c r="K86" s="205">
        <f>+'[1]Table 4 - LTV'!L86</f>
        <v>0</v>
      </c>
      <c r="L86" s="147"/>
      <c r="M86" s="163">
        <f>+'[1]Table 4 - LTV'!N86</f>
        <v>0</v>
      </c>
    </row>
    <row r="87" spans="1:13" x14ac:dyDescent="0.25">
      <c r="A87" s="147"/>
      <c r="B87" s="164"/>
      <c r="C87" s="164"/>
      <c r="D87" s="164"/>
      <c r="E87" s="164"/>
      <c r="F87" s="164"/>
      <c r="G87" s="164"/>
      <c r="H87" s="164"/>
      <c r="I87" s="164"/>
      <c r="J87" s="164"/>
      <c r="K87" s="164"/>
      <c r="L87" s="147"/>
      <c r="M87" s="163"/>
    </row>
    <row r="88" spans="1:13" x14ac:dyDescent="0.25">
      <c r="A88" s="153" t="s">
        <v>10</v>
      </c>
      <c r="B88" s="165">
        <f>+'[1]Table 4 - LTV'!C88</f>
        <v>0.50411662974111326</v>
      </c>
      <c r="C88" s="165">
        <f>+'[1]Table 4 - LTV'!D88</f>
        <v>0.12978721025630299</v>
      </c>
      <c r="D88" s="165">
        <f>+'[1]Table 4 - LTV'!E88</f>
        <v>0.10802476824980214</v>
      </c>
      <c r="E88" s="165">
        <f>+'[1]Table 4 - LTV'!F88</f>
        <v>5.8238494637000086E-2</v>
      </c>
      <c r="F88" s="165">
        <f>+'[1]Table 4 - LTV'!G88</f>
        <v>5.1057898765771048E-2</v>
      </c>
      <c r="G88" s="165">
        <f>+'[1]Table 4 - LTV'!H88</f>
        <v>3.3114624885084355E-2</v>
      </c>
      <c r="H88" s="165">
        <f>+'[1]Table 4 - LTV'!I88</f>
        <v>8.8986839547201685E-3</v>
      </c>
      <c r="I88" s="165">
        <f>+'[1]Table 4 - LTV'!J88</f>
        <v>1.7741365073639041E-2</v>
      </c>
      <c r="J88" s="165">
        <f>+'[1]Table 4 - LTV'!K88</f>
        <v>1.1452355936335191E-2</v>
      </c>
      <c r="K88" s="165">
        <f>+'[1]Table 4 - LTV'!L88</f>
        <v>7.7567968500231829E-2</v>
      </c>
      <c r="L88" s="147"/>
      <c r="M88" s="165">
        <f>+'[1]Table 4 - LTV'!N88</f>
        <v>0.59988619900810425</v>
      </c>
    </row>
    <row r="90" spans="1:13" x14ac:dyDescent="0.25">
      <c r="M90" s="106" t="s">
        <v>331</v>
      </c>
    </row>
  </sheetData>
  <mergeCells count="4">
    <mergeCell ref="B8:K8"/>
    <mergeCell ref="B30:K30"/>
    <mergeCell ref="B52:K52"/>
    <mergeCell ref="B74:K74"/>
  </mergeCells>
  <hyperlinks>
    <hyperlink ref="M90" location="Contents!A1" display="To Frontpage"/>
  </hyperlinks>
  <printOptions horizontalCentered="1"/>
  <pageMargins left="0.19685039370078741" right="0.19685039370078741" top="0.74803149606299213" bottom="0.74803149606299213" header="0.31496062992125984" footer="0.31496062992125984"/>
  <pageSetup paperSize="9" scale="53" orientation="portrait" r:id="rId1"/>
  <headerFooter scaleWithDoc="0" alignWithMargins="0">
    <oddFooter>&amp;R&amp;8BRFkredit ECBC Label Template, 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pageSetUpPr fitToPage="1"/>
  </sheetPr>
  <dimension ref="A4:H24"/>
  <sheetViews>
    <sheetView zoomScale="85" zoomScaleNormal="85" workbookViewId="0"/>
  </sheetViews>
  <sheetFormatPr defaultRowHeight="15" x14ac:dyDescent="0.25"/>
  <cols>
    <col min="1" max="1" width="30.28515625" style="46" customWidth="1"/>
    <col min="2" max="7" width="27.42578125" style="46" customWidth="1"/>
    <col min="8" max="8" width="25.7109375" style="46" customWidth="1"/>
    <col min="9" max="16384" width="9.140625" style="46"/>
  </cols>
  <sheetData>
    <row r="4" spans="1:8" x14ac:dyDescent="0.25">
      <c r="A4" s="45"/>
      <c r="B4" s="45"/>
      <c r="C4" s="45"/>
      <c r="D4" s="45"/>
      <c r="E4" s="45"/>
      <c r="F4" s="45"/>
      <c r="G4" s="45"/>
      <c r="H4" s="45"/>
    </row>
    <row r="5" spans="1:8" ht="15.75" x14ac:dyDescent="0.25">
      <c r="A5" s="171" t="s">
        <v>338</v>
      </c>
      <c r="B5" s="45"/>
      <c r="C5" s="45"/>
      <c r="D5" s="45"/>
      <c r="E5" s="45"/>
      <c r="F5" s="45"/>
      <c r="G5" s="45"/>
      <c r="H5" s="45"/>
    </row>
    <row r="6" spans="1:8" ht="3.75" customHeight="1" x14ac:dyDescent="0.25">
      <c r="A6" s="44"/>
      <c r="B6" s="45"/>
      <c r="C6" s="45"/>
      <c r="D6" s="45"/>
      <c r="E6" s="45"/>
      <c r="F6" s="45"/>
      <c r="G6" s="45"/>
      <c r="H6" s="45"/>
    </row>
    <row r="7" spans="1:8" x14ac:dyDescent="0.25">
      <c r="A7" s="65" t="s">
        <v>121</v>
      </c>
      <c r="B7" s="65"/>
      <c r="C7" s="66"/>
      <c r="D7" s="66"/>
      <c r="E7" s="66"/>
      <c r="F7" s="66"/>
      <c r="G7" s="66"/>
      <c r="H7" s="66"/>
    </row>
    <row r="8" spans="1:8" x14ac:dyDescent="0.25">
      <c r="A8" s="50"/>
      <c r="B8" s="50"/>
      <c r="C8" s="50"/>
      <c r="D8" s="50"/>
      <c r="E8" s="50"/>
      <c r="F8" s="50"/>
      <c r="G8" s="50"/>
      <c r="H8" s="50"/>
    </row>
    <row r="9" spans="1:8" ht="30" x14ac:dyDescent="0.25">
      <c r="A9" s="50"/>
      <c r="B9" s="64" t="s">
        <v>30</v>
      </c>
      <c r="C9" s="64" t="s">
        <v>31</v>
      </c>
      <c r="D9" s="64" t="s">
        <v>32</v>
      </c>
      <c r="E9" s="64" t="s">
        <v>33</v>
      </c>
      <c r="F9" s="64" t="s">
        <v>34</v>
      </c>
      <c r="G9" s="64" t="s">
        <v>322</v>
      </c>
      <c r="H9" s="64" t="s">
        <v>10</v>
      </c>
    </row>
    <row r="11" spans="1:8" x14ac:dyDescent="0.25">
      <c r="A11" s="58" t="s">
        <v>1</v>
      </c>
      <c r="B11" s="62">
        <f>+'[1]Table 5 - Region'!C11</f>
        <v>5.2728559889999978E-2</v>
      </c>
      <c r="C11" s="62">
        <f>+'[1]Table 5 - Region'!D11</f>
        <v>3.9873268340000018E-2</v>
      </c>
      <c r="D11" s="62">
        <f>+'[1]Table 5 - Region'!E11</f>
        <v>2.7104914830000007E-2</v>
      </c>
      <c r="E11" s="62">
        <f>+'[1]Table 5 - Region'!F11</f>
        <v>3.7296220549999981E-2</v>
      </c>
      <c r="F11" s="62">
        <f>+'[1]Table 5 - Region'!G11</f>
        <v>4.6413966710000032E-2</v>
      </c>
      <c r="G11" s="62">
        <f>+'[1]Table 5 - Region'!H11</f>
        <v>1.7448259E-4</v>
      </c>
      <c r="H11" s="62">
        <f>+'[1]Table 5 - Region'!I11</f>
        <v>0.20359141291000002</v>
      </c>
    </row>
    <row r="12" spans="1:8" x14ac:dyDescent="0.25">
      <c r="A12" s="58" t="s">
        <v>2</v>
      </c>
      <c r="B12" s="62">
        <f>+'[1]Table 5 - Region'!C12</f>
        <v>1.67843024E-3</v>
      </c>
      <c r="C12" s="62">
        <f>+'[1]Table 5 - Region'!D12</f>
        <v>2.2067665299999998E-3</v>
      </c>
      <c r="D12" s="62">
        <f>+'[1]Table 5 - Region'!E12</f>
        <v>9.3051808999999994E-4</v>
      </c>
      <c r="E12" s="62">
        <f>+'[1]Table 5 - Region'!F12</f>
        <v>1.2218773700000002E-3</v>
      </c>
      <c r="F12" s="62">
        <f>+'[1]Table 5 - Region'!G12</f>
        <v>6.9663093999999999E-4</v>
      </c>
      <c r="G12" s="62">
        <f>+'[1]Table 5 - Region'!H12</f>
        <v>0</v>
      </c>
      <c r="H12" s="62">
        <f>+'[1]Table 5 - Region'!I12</f>
        <v>6.7342231699999994E-3</v>
      </c>
    </row>
    <row r="13" spans="1:8" x14ac:dyDescent="0.25">
      <c r="A13" s="58" t="s">
        <v>3</v>
      </c>
      <c r="B13" s="62">
        <f>+'[1]Table 5 - Region'!C13</f>
        <v>1.7593911896399994</v>
      </c>
      <c r="C13" s="62">
        <f>+'[1]Table 5 - Region'!D13</f>
        <v>0.30755111126000018</v>
      </c>
      <c r="D13" s="62">
        <f>+'[1]Table 5 - Region'!E13</f>
        <v>0.16495662862999999</v>
      </c>
      <c r="E13" s="62">
        <f>+'[1]Table 5 - Region'!F13</f>
        <v>0.59477103891000027</v>
      </c>
      <c r="F13" s="62">
        <f>+'[1]Table 5 - Region'!G13</f>
        <v>0.26457066128000001</v>
      </c>
      <c r="G13" s="62">
        <f>+'[1]Table 5 - Region'!H13</f>
        <v>0</v>
      </c>
      <c r="H13" s="62">
        <f>+'[1]Table 5 - Region'!I13</f>
        <v>3.0912406297200001</v>
      </c>
    </row>
    <row r="14" spans="1:8" x14ac:dyDescent="0.25">
      <c r="A14" s="58" t="s">
        <v>4</v>
      </c>
      <c r="B14" s="62">
        <f>+'[1]Table 5 - Region'!C14</f>
        <v>0.41455975916000015</v>
      </c>
      <c r="C14" s="62">
        <f>+'[1]Table 5 - Region'!D14</f>
        <v>2.9446121899999997E-2</v>
      </c>
      <c r="D14" s="62">
        <f>+'[1]Table 5 - Region'!E14</f>
        <v>1.60227539E-3</v>
      </c>
      <c r="E14" s="62">
        <f>+'[1]Table 5 - Region'!F14</f>
        <v>2.7434079889999997E-2</v>
      </c>
      <c r="F14" s="62">
        <f>+'[1]Table 5 - Region'!G14</f>
        <v>1.1769146699999997E-2</v>
      </c>
      <c r="G14" s="62">
        <f>+'[1]Table 5 - Region'!H14</f>
        <v>0</v>
      </c>
      <c r="H14" s="62">
        <f>+'[1]Table 5 - Region'!I14</f>
        <v>0.48481138304000021</v>
      </c>
    </row>
    <row r="15" spans="1:8" x14ac:dyDescent="0.25">
      <c r="A15" s="58" t="s">
        <v>5</v>
      </c>
      <c r="B15" s="62">
        <f>+'[1]Table 5 - Region'!C15</f>
        <v>0.16331385147000002</v>
      </c>
      <c r="C15" s="62">
        <f>+'[1]Table 5 - Region'!D15</f>
        <v>3.547262721999999E-2</v>
      </c>
      <c r="D15" s="62">
        <f>+'[1]Table 5 - Region'!E15</f>
        <v>3.5939874689999998E-2</v>
      </c>
      <c r="E15" s="62">
        <f>+'[1]Table 5 - Region'!F15</f>
        <v>4.9842218819999992E-2</v>
      </c>
      <c r="F15" s="62">
        <f>+'[1]Table 5 - Region'!G15</f>
        <v>5.6251108599999981E-2</v>
      </c>
      <c r="G15" s="62">
        <f>+'[1]Table 5 - Region'!H15</f>
        <v>0</v>
      </c>
      <c r="H15" s="62">
        <f>+'[1]Table 5 - Region'!I15</f>
        <v>0.34081968080000002</v>
      </c>
    </row>
    <row r="16" spans="1:8" ht="30" x14ac:dyDescent="0.25">
      <c r="A16" s="58" t="s">
        <v>6</v>
      </c>
      <c r="B16" s="62">
        <f>+'[1]Table 5 - Region'!C16</f>
        <v>0</v>
      </c>
      <c r="C16" s="62">
        <f>+'[1]Table 5 - Region'!D16</f>
        <v>3.1927619999999997E-5</v>
      </c>
      <c r="D16" s="62">
        <f>+'[1]Table 5 - Region'!E16</f>
        <v>0</v>
      </c>
      <c r="E16" s="62">
        <f>+'[1]Table 5 - Region'!F16</f>
        <v>1.1146348000000001E-4</v>
      </c>
      <c r="F16" s="62">
        <f>+'[1]Table 5 - Region'!G16</f>
        <v>2.4551120999999999E-4</v>
      </c>
      <c r="G16" s="62">
        <f>+'[1]Table 5 - Region'!H16</f>
        <v>0</v>
      </c>
      <c r="H16" s="62">
        <f>+'[1]Table 5 - Region'!I16</f>
        <v>3.8890231000000001E-4</v>
      </c>
    </row>
    <row r="17" spans="1:8" x14ac:dyDescent="0.25">
      <c r="A17" s="58" t="s">
        <v>7</v>
      </c>
      <c r="B17" s="62">
        <f>+'[1]Table 5 - Region'!C17</f>
        <v>1.1177265929999999E-2</v>
      </c>
      <c r="C17" s="62">
        <f>+'[1]Table 5 - Region'!D17</f>
        <v>2.8566027999999999E-4</v>
      </c>
      <c r="D17" s="62">
        <f>+'[1]Table 5 - Region'!E17</f>
        <v>1.9029183999999999E-4</v>
      </c>
      <c r="E17" s="62">
        <f>+'[1]Table 5 - Region'!F17</f>
        <v>2.2710597900000001E-3</v>
      </c>
      <c r="F17" s="62">
        <f>+'[1]Table 5 - Region'!G17</f>
        <v>2.3830701000000002E-3</v>
      </c>
      <c r="G17" s="62">
        <f>+'[1]Table 5 - Region'!H17</f>
        <v>0</v>
      </c>
      <c r="H17" s="62">
        <f>+'[1]Table 5 - Region'!I17</f>
        <v>1.6307347940000001E-2</v>
      </c>
    </row>
    <row r="18" spans="1:8" x14ac:dyDescent="0.25">
      <c r="A18" s="58" t="s">
        <v>28</v>
      </c>
      <c r="B18" s="62">
        <f>+'[1]Table 5 - Region'!C18</f>
        <v>0</v>
      </c>
      <c r="C18" s="62">
        <f>+'[1]Table 5 - Region'!D18</f>
        <v>2.4156724999999999E-4</v>
      </c>
      <c r="D18" s="62">
        <f>+'[1]Table 5 - Region'!E18</f>
        <v>0</v>
      </c>
      <c r="E18" s="62">
        <f>+'[1]Table 5 - Region'!F18</f>
        <v>3.4870789999999998E-5</v>
      </c>
      <c r="F18" s="62">
        <f>+'[1]Table 5 - Region'!G18</f>
        <v>7.0261130000000006E-5</v>
      </c>
      <c r="G18" s="62">
        <f>+'[1]Table 5 - Region'!H18</f>
        <v>0</v>
      </c>
      <c r="H18" s="62">
        <f>+'[1]Table 5 - Region'!I18</f>
        <v>3.4669916999999998E-4</v>
      </c>
    </row>
    <row r="19" spans="1:8" ht="30" x14ac:dyDescent="0.25">
      <c r="A19" s="58" t="s">
        <v>29</v>
      </c>
      <c r="B19" s="62">
        <f>+'[1]Table 5 - Region'!C19</f>
        <v>9.3983868240000004E-2</v>
      </c>
      <c r="C19" s="62">
        <f>+'[1]Table 5 - Region'!D19</f>
        <v>7.2713353699999997E-3</v>
      </c>
      <c r="D19" s="62">
        <f>+'[1]Table 5 - Region'!E19</f>
        <v>2.7060314999999995E-4</v>
      </c>
      <c r="E19" s="62">
        <f>+'[1]Table 5 - Region'!F19</f>
        <v>2.5141152299999999E-3</v>
      </c>
      <c r="F19" s="62">
        <f>+'[1]Table 5 - Region'!G19</f>
        <v>2.9542806300000002E-3</v>
      </c>
      <c r="G19" s="62">
        <f>+'[1]Table 5 - Region'!H19</f>
        <v>0</v>
      </c>
      <c r="H19" s="62">
        <f>+'[1]Table 5 - Region'!I19</f>
        <v>0.10699420262000002</v>
      </c>
    </row>
    <row r="20" spans="1:8" x14ac:dyDescent="0.25">
      <c r="A20" s="58" t="s">
        <v>9</v>
      </c>
      <c r="B20" s="62">
        <f>+'[1]Table 5 - Region'!C20</f>
        <v>0</v>
      </c>
      <c r="C20" s="62">
        <f>+'[1]Table 5 - Region'!D20</f>
        <v>0</v>
      </c>
      <c r="D20" s="62">
        <f>+'[1]Table 5 - Region'!E20</f>
        <v>0</v>
      </c>
      <c r="E20" s="62">
        <f>+'[1]Table 5 - Region'!F20</f>
        <v>0</v>
      </c>
      <c r="F20" s="62">
        <f>+'[1]Table 5 - Region'!G20</f>
        <v>0</v>
      </c>
      <c r="G20" s="62">
        <f>+'[1]Table 5 - Region'!H20</f>
        <v>0</v>
      </c>
      <c r="H20" s="62">
        <f>+'[1]Table 5 - Region'!I20</f>
        <v>0</v>
      </c>
    </row>
    <row r="21" spans="1:8" x14ac:dyDescent="0.25">
      <c r="B21" s="62"/>
      <c r="C21" s="62"/>
      <c r="D21" s="62"/>
      <c r="E21" s="62"/>
      <c r="F21" s="62"/>
      <c r="G21" s="62"/>
      <c r="H21" s="62"/>
    </row>
    <row r="22" spans="1:8" x14ac:dyDescent="0.25">
      <c r="A22" s="67" t="s">
        <v>10</v>
      </c>
      <c r="B22" s="55">
        <f>+'[1]Table 5 - Region'!C22</f>
        <v>2.4968329245699992</v>
      </c>
      <c r="C22" s="55">
        <f>+'[1]Table 5 - Region'!D22</f>
        <v>0.4223803857700002</v>
      </c>
      <c r="D22" s="55">
        <f>+'[1]Table 5 - Region'!E22</f>
        <v>0.23099510661999997</v>
      </c>
      <c r="E22" s="55">
        <f>+'[1]Table 5 - Region'!F22</f>
        <v>0.71549694483000015</v>
      </c>
      <c r="F22" s="55">
        <f>+'[1]Table 5 - Region'!G22</f>
        <v>0.38535463730000008</v>
      </c>
      <c r="G22" s="55">
        <f>+'[1]Table 5 - Region'!H22</f>
        <v>1.7448259E-4</v>
      </c>
      <c r="H22" s="55">
        <f>+'[1]Table 5 - Region'!I22</f>
        <v>4.2512344816800001</v>
      </c>
    </row>
    <row r="24" spans="1:8" x14ac:dyDescent="0.25">
      <c r="H24" s="106" t="s">
        <v>331</v>
      </c>
    </row>
  </sheetData>
  <hyperlinks>
    <hyperlink ref="H24" location="Contents!A1" display="To Frontpage"/>
  </hyperlinks>
  <printOptions horizontalCentered="1"/>
  <pageMargins left="0.19685039370078741" right="0.19685039370078741" top="0.74803149606299213" bottom="0.74803149606299213" header="0.31496062992125984" footer="0.31496062992125984"/>
  <pageSetup paperSize="9" scale="65" orientation="landscape" r:id="rId1"/>
  <headerFooter scaleWithDoc="0" alignWithMargins="0">
    <oddFooter>&amp;R&amp;8BRFkredit ECBC Label Template, 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pageSetUpPr fitToPage="1"/>
  </sheetPr>
  <dimension ref="A4:L62"/>
  <sheetViews>
    <sheetView topLeftCell="A34" zoomScale="85" zoomScaleNormal="85" workbookViewId="0">
      <selection activeCell="F30" sqref="F30"/>
    </sheetView>
  </sheetViews>
  <sheetFormatPr defaultRowHeight="15" x14ac:dyDescent="0.25"/>
  <cols>
    <col min="1" max="1" width="26.28515625" style="46" customWidth="1"/>
    <col min="2" max="10" width="14.7109375" style="46" customWidth="1"/>
    <col min="11" max="11" width="10.7109375" style="46" customWidth="1"/>
    <col min="12" max="12" width="11.5703125" style="46" customWidth="1"/>
    <col min="13" max="16384" width="9.140625" style="46"/>
  </cols>
  <sheetData>
    <row r="4" spans="1:12" x14ac:dyDescent="0.25">
      <c r="A4" s="45"/>
      <c r="B4" s="45"/>
      <c r="C4" s="45"/>
      <c r="D4" s="45"/>
      <c r="E4" s="45"/>
      <c r="F4" s="45"/>
      <c r="G4" s="45"/>
      <c r="H4" s="45"/>
      <c r="I4" s="45"/>
      <c r="J4" s="45"/>
      <c r="K4" s="45"/>
      <c r="L4" s="45"/>
    </row>
    <row r="5" spans="1:12" ht="15.75" x14ac:dyDescent="0.25">
      <c r="A5" s="44" t="s">
        <v>333</v>
      </c>
      <c r="B5" s="45"/>
      <c r="C5" s="45"/>
      <c r="D5" s="45"/>
      <c r="E5" s="45"/>
      <c r="F5" s="45"/>
      <c r="G5" s="45"/>
      <c r="H5" s="45"/>
      <c r="I5" s="45"/>
      <c r="J5" s="45"/>
      <c r="K5" s="45"/>
      <c r="L5" s="45"/>
    </row>
    <row r="6" spans="1:12" x14ac:dyDescent="0.25">
      <c r="A6" s="65" t="s">
        <v>122</v>
      </c>
      <c r="B6" s="66"/>
      <c r="C6" s="66"/>
      <c r="D6" s="66"/>
      <c r="E6" s="66"/>
      <c r="F6" s="66"/>
      <c r="G6" s="66"/>
      <c r="H6" s="66"/>
      <c r="I6" s="66"/>
      <c r="J6" s="66"/>
      <c r="K6" s="66"/>
      <c r="L6" s="66"/>
    </row>
    <row r="7" spans="1:12" x14ac:dyDescent="0.25">
      <c r="A7" s="50"/>
      <c r="B7" s="50"/>
      <c r="C7" s="50"/>
      <c r="D7" s="50"/>
      <c r="E7" s="50"/>
      <c r="F7" s="50"/>
      <c r="G7" s="50"/>
      <c r="H7" s="50"/>
      <c r="I7" s="50"/>
      <c r="J7" s="50"/>
      <c r="K7" s="50"/>
      <c r="L7" s="50"/>
    </row>
    <row r="8" spans="1:12" ht="45" x14ac:dyDescent="0.25">
      <c r="A8" s="50"/>
      <c r="B8" s="64" t="s">
        <v>1</v>
      </c>
      <c r="C8" s="64" t="s">
        <v>2</v>
      </c>
      <c r="D8" s="64" t="s">
        <v>3</v>
      </c>
      <c r="E8" s="64" t="s">
        <v>4</v>
      </c>
      <c r="F8" s="64" t="s">
        <v>5</v>
      </c>
      <c r="G8" s="64" t="s">
        <v>6</v>
      </c>
      <c r="H8" s="64" t="s">
        <v>7</v>
      </c>
      <c r="I8" s="64" t="s">
        <v>51</v>
      </c>
      <c r="J8" s="64" t="s">
        <v>8</v>
      </c>
      <c r="K8" s="64" t="s">
        <v>9</v>
      </c>
      <c r="L8" s="146" t="s">
        <v>10</v>
      </c>
    </row>
    <row r="9" spans="1:12" x14ac:dyDescent="0.25">
      <c r="A9" s="147" t="s">
        <v>35</v>
      </c>
      <c r="B9" s="62">
        <f>+'[1]Table 6-8 - Lending by loan'!C9</f>
        <v>0</v>
      </c>
      <c r="C9" s="62">
        <f>+'[1]Table 6-8 - Lending by loan'!D9</f>
        <v>0</v>
      </c>
      <c r="D9" s="62">
        <f>+'[1]Table 6-8 - Lending by loan'!E9</f>
        <v>0</v>
      </c>
      <c r="E9" s="62">
        <f>+'[1]Table 6-8 - Lending by loan'!F9</f>
        <v>0</v>
      </c>
      <c r="F9" s="62">
        <f>+'[1]Table 6-8 - Lending by loan'!G9</f>
        <v>0</v>
      </c>
      <c r="G9" s="62">
        <f>+'[1]Table 6-8 - Lending by loan'!H9</f>
        <v>0</v>
      </c>
      <c r="H9" s="62">
        <f>+'[1]Table 6-8 - Lending by loan'!I9</f>
        <v>0</v>
      </c>
      <c r="I9" s="62">
        <f>+'[1]Table 6-8 - Lending by loan'!J9</f>
        <v>0</v>
      </c>
      <c r="J9" s="62">
        <f>+'[1]Table 6-8 - Lending by loan'!K9</f>
        <v>0</v>
      </c>
      <c r="K9" s="62">
        <f>+'[1]Table 6-8 - Lending by loan'!L9</f>
        <v>0</v>
      </c>
      <c r="L9" s="62">
        <f>+'[1]Table 6-8 - Lending by loan'!M9</f>
        <v>0</v>
      </c>
    </row>
    <row r="10" spans="1:12" x14ac:dyDescent="0.25">
      <c r="A10" s="147" t="s">
        <v>321</v>
      </c>
      <c r="B10" s="62">
        <f>+'[1]Table 6-8 - Lending by loan'!C10</f>
        <v>0</v>
      </c>
      <c r="C10" s="62">
        <f>+'[1]Table 6-8 - Lending by loan'!D10</f>
        <v>0</v>
      </c>
      <c r="D10" s="62">
        <f>+'[1]Table 6-8 - Lending by loan'!E10</f>
        <v>0</v>
      </c>
      <c r="E10" s="62">
        <f>+'[1]Table 6-8 - Lending by loan'!F10</f>
        <v>0</v>
      </c>
      <c r="F10" s="62">
        <f>+'[1]Table 6-8 - Lending by loan'!G10</f>
        <v>0</v>
      </c>
      <c r="G10" s="62">
        <f>+'[1]Table 6-8 - Lending by loan'!H10</f>
        <v>0</v>
      </c>
      <c r="H10" s="62">
        <f>+'[1]Table 6-8 - Lending by loan'!I10</f>
        <v>0</v>
      </c>
      <c r="I10" s="62">
        <f>+'[1]Table 6-8 - Lending by loan'!J10</f>
        <v>0</v>
      </c>
      <c r="J10" s="62">
        <f>+'[1]Table 6-8 - Lending by loan'!K10</f>
        <v>0</v>
      </c>
      <c r="K10" s="62">
        <f>+'[1]Table 6-8 - Lending by loan'!L10</f>
        <v>0</v>
      </c>
      <c r="L10" s="62">
        <f>+'[1]Table 6-8 - Lending by loan'!M10</f>
        <v>0</v>
      </c>
    </row>
    <row r="11" spans="1:12" ht="30" customHeight="1" x14ac:dyDescent="0.25">
      <c r="A11" s="170" t="s">
        <v>326</v>
      </c>
      <c r="B11" s="62">
        <f>+'[1]Table 6-8 - Lending by loan'!C11</f>
        <v>0</v>
      </c>
      <c r="C11" s="62">
        <f>+'[1]Table 6-8 - Lending by loan'!D11</f>
        <v>0</v>
      </c>
      <c r="D11" s="62">
        <f>+'[1]Table 6-8 - Lending by loan'!E11</f>
        <v>0</v>
      </c>
      <c r="E11" s="62">
        <f>+'[1]Table 6-8 - Lending by loan'!F11</f>
        <v>0</v>
      </c>
      <c r="F11" s="62">
        <f>+'[1]Table 6-8 - Lending by loan'!G11</f>
        <v>0</v>
      </c>
      <c r="G11" s="62">
        <f>+'[1]Table 6-8 - Lending by loan'!H11</f>
        <v>0</v>
      </c>
      <c r="H11" s="62">
        <f>+'[1]Table 6-8 - Lending by loan'!I11</f>
        <v>0</v>
      </c>
      <c r="I11" s="62">
        <f>+'[1]Table 6-8 - Lending by loan'!J11</f>
        <v>0</v>
      </c>
      <c r="J11" s="62">
        <f>+'[1]Table 6-8 - Lending by loan'!K11</f>
        <v>0</v>
      </c>
      <c r="K11" s="62">
        <f>+'[1]Table 6-8 - Lending by loan'!L11</f>
        <v>0</v>
      </c>
      <c r="L11" s="62">
        <f>+'[1]Table 6-8 - Lending by loan'!M11</f>
        <v>0</v>
      </c>
    </row>
    <row r="12" spans="1:12" x14ac:dyDescent="0.25">
      <c r="A12" s="174" t="s">
        <v>347</v>
      </c>
      <c r="B12" s="62">
        <f>+'[1]Table 6-8 - Lending by loan'!C12</f>
        <v>0</v>
      </c>
      <c r="C12" s="62">
        <f>+'[1]Table 6-8 - Lending by loan'!D12</f>
        <v>0</v>
      </c>
      <c r="D12" s="62">
        <f>+'[1]Table 6-8 - Lending by loan'!E12</f>
        <v>0</v>
      </c>
      <c r="E12" s="62">
        <f>+'[1]Table 6-8 - Lending by loan'!F12</f>
        <v>0</v>
      </c>
      <c r="F12" s="62">
        <f>+'[1]Table 6-8 - Lending by loan'!G12</f>
        <v>0</v>
      </c>
      <c r="G12" s="62">
        <f>+'[1]Table 6-8 - Lending by loan'!H12</f>
        <v>0</v>
      </c>
      <c r="H12" s="62">
        <f>+'[1]Table 6-8 - Lending by loan'!I12</f>
        <v>0</v>
      </c>
      <c r="I12" s="62">
        <f>+'[1]Table 6-8 - Lending by loan'!J12</f>
        <v>0</v>
      </c>
      <c r="J12" s="62">
        <f>+'[1]Table 6-8 - Lending by loan'!K12</f>
        <v>0</v>
      </c>
      <c r="K12" s="62">
        <f>+'[1]Table 6-8 - Lending by loan'!L12</f>
        <v>0</v>
      </c>
      <c r="L12" s="62">
        <f>+'[1]Table 6-8 - Lending by loan'!M12</f>
        <v>0</v>
      </c>
    </row>
    <row r="13" spans="1:12" x14ac:dyDescent="0.25">
      <c r="A13" s="174" t="s">
        <v>348</v>
      </c>
      <c r="B13" s="62">
        <f>+'[1]Table 6-8 - Lending by loan'!C13</f>
        <v>0</v>
      </c>
      <c r="C13" s="62">
        <f>+'[1]Table 6-8 - Lending by loan'!D13</f>
        <v>0</v>
      </c>
      <c r="D13" s="62">
        <f>+'[1]Table 6-8 - Lending by loan'!E13</f>
        <v>0</v>
      </c>
      <c r="E13" s="62">
        <f>+'[1]Table 6-8 - Lending by loan'!F13</f>
        <v>0</v>
      </c>
      <c r="F13" s="62">
        <f>+'[1]Table 6-8 - Lending by loan'!G13</f>
        <v>0</v>
      </c>
      <c r="G13" s="62">
        <f>+'[1]Table 6-8 - Lending by loan'!H13</f>
        <v>0</v>
      </c>
      <c r="H13" s="62">
        <f>+'[1]Table 6-8 - Lending by loan'!I13</f>
        <v>0</v>
      </c>
      <c r="I13" s="62">
        <f>+'[1]Table 6-8 - Lending by loan'!J13</f>
        <v>0</v>
      </c>
      <c r="J13" s="62">
        <f>+'[1]Table 6-8 - Lending by loan'!K13</f>
        <v>0</v>
      </c>
      <c r="K13" s="62">
        <f>+'[1]Table 6-8 - Lending by loan'!L13</f>
        <v>0</v>
      </c>
      <c r="L13" s="62">
        <f>+'[1]Table 6-8 - Lending by loan'!M13</f>
        <v>0</v>
      </c>
    </row>
    <row r="14" spans="1:12" x14ac:dyDescent="0.25">
      <c r="A14" s="175" t="s">
        <v>323</v>
      </c>
      <c r="B14" s="62">
        <f>+'[1]Table 6-8 - Lending by loan'!C14</f>
        <v>0</v>
      </c>
      <c r="C14" s="62">
        <f>+'[1]Table 6-8 - Lending by loan'!D14</f>
        <v>0</v>
      </c>
      <c r="D14" s="62">
        <f>+'[1]Table 6-8 - Lending by loan'!E14</f>
        <v>0</v>
      </c>
      <c r="E14" s="62">
        <f>+'[1]Table 6-8 - Lending by loan'!F14</f>
        <v>0</v>
      </c>
      <c r="F14" s="62">
        <f>+'[1]Table 6-8 - Lending by loan'!G14</f>
        <v>0</v>
      </c>
      <c r="G14" s="62">
        <f>+'[1]Table 6-8 - Lending by loan'!H14</f>
        <v>0</v>
      </c>
      <c r="H14" s="62">
        <f>+'[1]Table 6-8 - Lending by loan'!I14</f>
        <v>0</v>
      </c>
      <c r="I14" s="62">
        <f>+'[1]Table 6-8 - Lending by loan'!J14</f>
        <v>0</v>
      </c>
      <c r="J14" s="62">
        <f>+'[1]Table 6-8 - Lending by loan'!K14</f>
        <v>0</v>
      </c>
      <c r="K14" s="62">
        <f>+'[1]Table 6-8 - Lending by loan'!L14</f>
        <v>0</v>
      </c>
      <c r="L14" s="62">
        <f>+'[1]Table 6-8 - Lending by loan'!M14</f>
        <v>0</v>
      </c>
    </row>
    <row r="15" spans="1:12" x14ac:dyDescent="0.25">
      <c r="A15" s="175" t="s">
        <v>324</v>
      </c>
      <c r="B15" s="62">
        <f>+'[1]Table 6-8 - Lending by loan'!C15</f>
        <v>0</v>
      </c>
      <c r="C15" s="62">
        <f>+'[1]Table 6-8 - Lending by loan'!D15</f>
        <v>0</v>
      </c>
      <c r="D15" s="62">
        <f>+'[1]Table 6-8 - Lending by loan'!E15</f>
        <v>0</v>
      </c>
      <c r="E15" s="62">
        <f>+'[1]Table 6-8 - Lending by loan'!F15</f>
        <v>0</v>
      </c>
      <c r="F15" s="62">
        <f>+'[1]Table 6-8 - Lending by loan'!G15</f>
        <v>0</v>
      </c>
      <c r="G15" s="62">
        <f>+'[1]Table 6-8 - Lending by loan'!H15</f>
        <v>0</v>
      </c>
      <c r="H15" s="62">
        <f>+'[1]Table 6-8 - Lending by loan'!I15</f>
        <v>0</v>
      </c>
      <c r="I15" s="62">
        <f>+'[1]Table 6-8 - Lending by loan'!J15</f>
        <v>0</v>
      </c>
      <c r="J15" s="62">
        <f>+'[1]Table 6-8 - Lending by loan'!K15</f>
        <v>0</v>
      </c>
      <c r="K15" s="62">
        <f>+'[1]Table 6-8 - Lending by loan'!L15</f>
        <v>0</v>
      </c>
      <c r="L15" s="62">
        <f>+'[1]Table 6-8 - Lending by loan'!M15</f>
        <v>0</v>
      </c>
    </row>
    <row r="16" spans="1:12" x14ac:dyDescent="0.25">
      <c r="A16" s="147" t="s">
        <v>37</v>
      </c>
      <c r="B16" s="62">
        <f>+'[1]Table 6-8 - Lending by loan'!C16</f>
        <v>0</v>
      </c>
      <c r="C16" s="62">
        <f>+'[1]Table 6-8 - Lending by loan'!D16</f>
        <v>0</v>
      </c>
      <c r="D16" s="62">
        <f>+'[1]Table 6-8 - Lending by loan'!E16</f>
        <v>0</v>
      </c>
      <c r="E16" s="62">
        <f>+'[1]Table 6-8 - Lending by loan'!F16</f>
        <v>0</v>
      </c>
      <c r="F16" s="62">
        <f>+'[1]Table 6-8 - Lending by loan'!G16</f>
        <v>0</v>
      </c>
      <c r="G16" s="62">
        <f>+'[1]Table 6-8 - Lending by loan'!H16</f>
        <v>0</v>
      </c>
      <c r="H16" s="62">
        <f>+'[1]Table 6-8 - Lending by loan'!I16</f>
        <v>0</v>
      </c>
      <c r="I16" s="62">
        <f>+'[1]Table 6-8 - Lending by loan'!J16</f>
        <v>0</v>
      </c>
      <c r="J16" s="62">
        <f>+'[1]Table 6-8 - Lending by loan'!K16</f>
        <v>0</v>
      </c>
      <c r="K16" s="62">
        <f>+'[1]Table 6-8 - Lending by loan'!L16</f>
        <v>0</v>
      </c>
      <c r="L16" s="62">
        <f>+'[1]Table 6-8 - Lending by loan'!M16</f>
        <v>0</v>
      </c>
    </row>
    <row r="17" spans="1:12" x14ac:dyDescent="0.25">
      <c r="A17" s="147" t="s">
        <v>38</v>
      </c>
      <c r="B17" s="62">
        <f>+'[1]Table 6-8 - Lending by loan'!C17</f>
        <v>0</v>
      </c>
      <c r="C17" s="62">
        <f>+'[1]Table 6-8 - Lending by loan'!D17</f>
        <v>0</v>
      </c>
      <c r="D17" s="62">
        <f>+'[1]Table 6-8 - Lending by loan'!E17</f>
        <v>0</v>
      </c>
      <c r="E17" s="62">
        <f>+'[1]Table 6-8 - Lending by loan'!F17</f>
        <v>0</v>
      </c>
      <c r="F17" s="62">
        <f>+'[1]Table 6-8 - Lending by loan'!G17</f>
        <v>0</v>
      </c>
      <c r="G17" s="62">
        <f>+'[1]Table 6-8 - Lending by loan'!H17</f>
        <v>0</v>
      </c>
      <c r="H17" s="62">
        <f>+'[1]Table 6-8 - Lending by loan'!I17</f>
        <v>0</v>
      </c>
      <c r="I17" s="62">
        <f>+'[1]Table 6-8 - Lending by loan'!J17</f>
        <v>0</v>
      </c>
      <c r="J17" s="62">
        <f>+'[1]Table 6-8 - Lending by loan'!K17</f>
        <v>0</v>
      </c>
      <c r="K17" s="62">
        <f>+'[1]Table 6-8 - Lending by loan'!L17</f>
        <v>0</v>
      </c>
      <c r="L17" s="62">
        <f>+'[1]Table 6-8 - Lending by loan'!M17</f>
        <v>0</v>
      </c>
    </row>
    <row r="18" spans="1:12" x14ac:dyDescent="0.25">
      <c r="A18" s="46" t="s">
        <v>39</v>
      </c>
      <c r="B18" s="62">
        <f>+'[1]Table 6-8 - Lending by loan'!C18</f>
        <v>0</v>
      </c>
      <c r="C18" s="62">
        <f>+'[1]Table 6-8 - Lending by loan'!D18</f>
        <v>0</v>
      </c>
      <c r="D18" s="62">
        <f>+'[1]Table 6-8 - Lending by loan'!E18</f>
        <v>0</v>
      </c>
      <c r="E18" s="62">
        <f>+'[1]Table 6-8 - Lending by loan'!F18</f>
        <v>0</v>
      </c>
      <c r="F18" s="62">
        <f>+'[1]Table 6-8 - Lending by loan'!G18</f>
        <v>0</v>
      </c>
      <c r="G18" s="62">
        <f>+'[1]Table 6-8 - Lending by loan'!H18</f>
        <v>0</v>
      </c>
      <c r="H18" s="62">
        <f>+'[1]Table 6-8 - Lending by loan'!I18</f>
        <v>0</v>
      </c>
      <c r="I18" s="62">
        <f>+'[1]Table 6-8 - Lending by loan'!J18</f>
        <v>0</v>
      </c>
      <c r="J18" s="62">
        <f>+'[1]Table 6-8 - Lending by loan'!K18</f>
        <v>0</v>
      </c>
      <c r="K18" s="62">
        <f>+'[1]Table 6-8 - Lending by loan'!L18</f>
        <v>0</v>
      </c>
      <c r="L18" s="62">
        <f>+'[1]Table 6-8 - Lending by loan'!M18</f>
        <v>0</v>
      </c>
    </row>
    <row r="19" spans="1:12" x14ac:dyDescent="0.25">
      <c r="A19" s="46" t="s">
        <v>9</v>
      </c>
      <c r="B19" s="62">
        <f>+'[1]Table 6-8 - Lending by loan'!C19</f>
        <v>0</v>
      </c>
      <c r="C19" s="62">
        <f>+'[1]Table 6-8 - Lending by loan'!D19</f>
        <v>0</v>
      </c>
      <c r="D19" s="62">
        <f>+'[1]Table 6-8 - Lending by loan'!E19</f>
        <v>0</v>
      </c>
      <c r="E19" s="62">
        <f>+'[1]Table 6-8 - Lending by loan'!F19</f>
        <v>0</v>
      </c>
      <c r="F19" s="62">
        <f>+'[1]Table 6-8 - Lending by loan'!G19</f>
        <v>0</v>
      </c>
      <c r="G19" s="62">
        <f>+'[1]Table 6-8 - Lending by loan'!H19</f>
        <v>0</v>
      </c>
      <c r="H19" s="62">
        <f>+'[1]Table 6-8 - Lending by loan'!I19</f>
        <v>0</v>
      </c>
      <c r="I19" s="62">
        <f>+'[1]Table 6-8 - Lending by loan'!J19</f>
        <v>0</v>
      </c>
      <c r="J19" s="62">
        <f>+'[1]Table 6-8 - Lending by loan'!K19</f>
        <v>0</v>
      </c>
      <c r="K19" s="62">
        <f>+'[1]Table 6-8 - Lending by loan'!L19</f>
        <v>0</v>
      </c>
      <c r="L19" s="62">
        <f>+'[1]Table 6-8 - Lending by loan'!M19</f>
        <v>0</v>
      </c>
    </row>
    <row r="20" spans="1:12" x14ac:dyDescent="0.25">
      <c r="A20" s="67" t="s">
        <v>10</v>
      </c>
      <c r="B20" s="55">
        <f>+'[1]Table 6-8 - Lending by loan'!C20</f>
        <v>0</v>
      </c>
      <c r="C20" s="55">
        <f>+'[1]Table 6-8 - Lending by loan'!D20</f>
        <v>0</v>
      </c>
      <c r="D20" s="55">
        <f>+'[1]Table 6-8 - Lending by loan'!E20</f>
        <v>0</v>
      </c>
      <c r="E20" s="55">
        <f>+'[1]Table 6-8 - Lending by loan'!F20</f>
        <v>0</v>
      </c>
      <c r="F20" s="55">
        <f>+'[1]Table 6-8 - Lending by loan'!G20</f>
        <v>0</v>
      </c>
      <c r="G20" s="55">
        <f>+'[1]Table 6-8 - Lending by loan'!H20</f>
        <v>0</v>
      </c>
      <c r="H20" s="55">
        <f>+'[1]Table 6-8 - Lending by loan'!I20</f>
        <v>0</v>
      </c>
      <c r="I20" s="55">
        <f>+'[1]Table 6-8 - Lending by loan'!J20</f>
        <v>0</v>
      </c>
      <c r="J20" s="55">
        <f>+'[1]Table 6-8 - Lending by loan'!K20</f>
        <v>0</v>
      </c>
      <c r="K20" s="55">
        <f>+'[1]Table 6-8 - Lending by loan'!L20</f>
        <v>0</v>
      </c>
      <c r="L20" s="55">
        <f>+'[1]Table 6-8 - Lending by loan'!M20</f>
        <v>0</v>
      </c>
    </row>
    <row r="21" spans="1:12" x14ac:dyDescent="0.25">
      <c r="A21" s="68" t="s">
        <v>40</v>
      </c>
    </row>
    <row r="25" spans="1:12" ht="15.75" x14ac:dyDescent="0.25">
      <c r="A25" s="44" t="s">
        <v>334</v>
      </c>
      <c r="B25" s="45"/>
      <c r="C25" s="45"/>
      <c r="D25" s="45"/>
      <c r="E25" s="45"/>
      <c r="F25" s="45"/>
      <c r="G25" s="45"/>
      <c r="H25" s="45"/>
      <c r="I25" s="45"/>
      <c r="J25" s="45"/>
      <c r="K25" s="45"/>
      <c r="L25" s="45"/>
    </row>
    <row r="26" spans="1:12" x14ac:dyDescent="0.25">
      <c r="A26" s="65" t="s">
        <v>123</v>
      </c>
      <c r="B26" s="66"/>
      <c r="C26" s="66"/>
      <c r="D26" s="66"/>
      <c r="E26" s="66"/>
      <c r="F26" s="66"/>
      <c r="G26" s="66"/>
      <c r="H26" s="66"/>
      <c r="I26" s="66"/>
      <c r="J26" s="66"/>
      <c r="K26" s="66"/>
      <c r="L26" s="66"/>
    </row>
    <row r="27" spans="1:12" x14ac:dyDescent="0.25">
      <c r="A27" s="50"/>
      <c r="B27" s="50"/>
      <c r="C27" s="50"/>
      <c r="D27" s="50"/>
      <c r="E27" s="50"/>
      <c r="F27" s="50"/>
      <c r="G27" s="50"/>
      <c r="H27" s="50"/>
      <c r="I27" s="50"/>
      <c r="J27" s="50"/>
      <c r="K27" s="50"/>
      <c r="L27" s="50"/>
    </row>
    <row r="28" spans="1:12" ht="45" x14ac:dyDescent="0.25">
      <c r="A28" s="50"/>
      <c r="B28" s="64" t="s">
        <v>1</v>
      </c>
      <c r="C28" s="64" t="s">
        <v>2</v>
      </c>
      <c r="D28" s="64" t="s">
        <v>3</v>
      </c>
      <c r="E28" s="64" t="s">
        <v>4</v>
      </c>
      <c r="F28" s="64" t="s">
        <v>5</v>
      </c>
      <c r="G28" s="64" t="s">
        <v>6</v>
      </c>
      <c r="H28" s="64" t="s">
        <v>7</v>
      </c>
      <c r="I28" s="64" t="s">
        <v>51</v>
      </c>
      <c r="J28" s="64" t="s">
        <v>8</v>
      </c>
      <c r="K28" s="64" t="s">
        <v>9</v>
      </c>
      <c r="L28" s="146" t="s">
        <v>10</v>
      </c>
    </row>
    <row r="29" spans="1:12" x14ac:dyDescent="0.25">
      <c r="A29" s="147" t="s">
        <v>35</v>
      </c>
      <c r="B29" s="62">
        <f>+'[1]Table 6-8 - Lending by loan'!C29</f>
        <v>1.9837332E-4</v>
      </c>
      <c r="C29" s="62">
        <f>+'[1]Table 6-8 - Lending by loan'!D29</f>
        <v>0</v>
      </c>
      <c r="D29" s="62">
        <f>+'[1]Table 6-8 - Lending by loan'!E29</f>
        <v>3.0271245035500005</v>
      </c>
      <c r="E29" s="62">
        <f>+'[1]Table 6-8 - Lending by loan'!F29</f>
        <v>0.42594325263999999</v>
      </c>
      <c r="F29" s="62">
        <f>+'[1]Table 6-8 - Lending by loan'!G29</f>
        <v>0.23215270556000012</v>
      </c>
      <c r="G29" s="62">
        <f>+'[1]Table 6-8 - Lending by loan'!H29</f>
        <v>0</v>
      </c>
      <c r="H29" s="62">
        <f>+'[1]Table 6-8 - Lending by loan'!I29</f>
        <v>1.095804995E-2</v>
      </c>
      <c r="I29" s="62">
        <f>+'[1]Table 6-8 - Lending by loan'!J29</f>
        <v>0</v>
      </c>
      <c r="J29" s="62">
        <f>+'[1]Table 6-8 - Lending by loan'!K29</f>
        <v>9.5619727609999997E-2</v>
      </c>
      <c r="K29" s="62">
        <f>+'[1]Table 6-8 - Lending by loan'!L29</f>
        <v>0</v>
      </c>
      <c r="L29" s="62">
        <f>+'[1]Table 6-8 - Lending by loan'!M29</f>
        <v>3.7919966126300002</v>
      </c>
    </row>
    <row r="30" spans="1:12" x14ac:dyDescent="0.25">
      <c r="A30" s="147" t="s">
        <v>321</v>
      </c>
      <c r="B30" s="62">
        <f>+'[1]Table 6-8 - Lending by loan'!C30</f>
        <v>0.20339303959000013</v>
      </c>
      <c r="C30" s="62">
        <f>+'[1]Table 6-8 - Lending by loan'!D30</f>
        <v>6.734223170000002E-3</v>
      </c>
      <c r="D30" s="62">
        <f>+'[1]Table 6-8 - Lending by loan'!E30</f>
        <v>6.4116126169999982E-2</v>
      </c>
      <c r="E30" s="62">
        <f>+'[1]Table 6-8 - Lending by loan'!F30</f>
        <v>5.8868130399999989E-2</v>
      </c>
      <c r="F30" s="62">
        <f>+'[1]Table 6-8 - Lending by loan'!G30</f>
        <v>0.10866697524</v>
      </c>
      <c r="G30" s="62">
        <f>+'[1]Table 6-8 - Lending by loan'!H30</f>
        <v>3.8890231000000001E-4</v>
      </c>
      <c r="H30" s="62">
        <f>+'[1]Table 6-8 - Lending by loan'!I30</f>
        <v>5.3492979900000006E-3</v>
      </c>
      <c r="I30" s="62">
        <f>+'[1]Table 6-8 - Lending by loan'!J30</f>
        <v>3.4669917000000003E-4</v>
      </c>
      <c r="J30" s="62">
        <f>+'[1]Table 6-8 - Lending by loan'!K30</f>
        <v>1.1374475009999998E-2</v>
      </c>
      <c r="K30" s="62">
        <f>+'[1]Table 6-8 - Lending by loan'!L30</f>
        <v>0</v>
      </c>
      <c r="L30" s="62">
        <f>+'[1]Table 6-8 - Lending by loan'!M30</f>
        <v>0.45923786905000014</v>
      </c>
    </row>
    <row r="31" spans="1:12" ht="30" x14ac:dyDescent="0.25">
      <c r="A31" s="170" t="s">
        <v>326</v>
      </c>
      <c r="B31" s="62">
        <f>+'[1]Table 6-8 - Lending by loan'!C31</f>
        <v>0</v>
      </c>
      <c r="C31" s="62">
        <f>+'[1]Table 6-8 - Lending by loan'!D31</f>
        <v>0</v>
      </c>
      <c r="D31" s="62">
        <f>+'[1]Table 6-8 - Lending by loan'!E31</f>
        <v>0</v>
      </c>
      <c r="E31" s="62">
        <f>+'[1]Table 6-8 - Lending by loan'!F31</f>
        <v>0</v>
      </c>
      <c r="F31" s="62">
        <f>+'[1]Table 6-8 - Lending by loan'!G31</f>
        <v>0</v>
      </c>
      <c r="G31" s="62">
        <f>+'[1]Table 6-8 - Lending by loan'!H31</f>
        <v>0</v>
      </c>
      <c r="H31" s="62">
        <f>+'[1]Table 6-8 - Lending by loan'!I31</f>
        <v>0</v>
      </c>
      <c r="I31" s="62">
        <f>+'[1]Table 6-8 - Lending by loan'!J31</f>
        <v>0</v>
      </c>
      <c r="J31" s="62">
        <f>+'[1]Table 6-8 - Lending by loan'!K31</f>
        <v>0</v>
      </c>
      <c r="K31" s="62">
        <f>+'[1]Table 6-8 - Lending by loan'!L31</f>
        <v>0</v>
      </c>
      <c r="L31" s="62">
        <f>+'[1]Table 6-8 - Lending by loan'!M31</f>
        <v>0</v>
      </c>
    </row>
    <row r="32" spans="1:12" x14ac:dyDescent="0.25">
      <c r="A32" s="174" t="s">
        <v>347</v>
      </c>
      <c r="B32" s="62">
        <f>+'[1]Table 6-8 - Lending by loan'!C32</f>
        <v>0</v>
      </c>
      <c r="C32" s="62">
        <f>+'[1]Table 6-8 - Lending by loan'!D32</f>
        <v>0</v>
      </c>
      <c r="D32" s="62">
        <f>+'[1]Table 6-8 - Lending by loan'!E32</f>
        <v>0</v>
      </c>
      <c r="E32" s="62">
        <f>+'[1]Table 6-8 - Lending by loan'!F32</f>
        <v>0</v>
      </c>
      <c r="F32" s="62">
        <f>+'[1]Table 6-8 - Lending by loan'!G32</f>
        <v>0</v>
      </c>
      <c r="G32" s="62">
        <f>+'[1]Table 6-8 - Lending by loan'!H32</f>
        <v>0</v>
      </c>
      <c r="H32" s="62">
        <f>+'[1]Table 6-8 - Lending by loan'!I32</f>
        <v>0</v>
      </c>
      <c r="I32" s="62">
        <f>+'[1]Table 6-8 - Lending by loan'!J32</f>
        <v>0</v>
      </c>
      <c r="J32" s="62">
        <f>+'[1]Table 6-8 - Lending by loan'!K32</f>
        <v>0</v>
      </c>
      <c r="K32" s="62">
        <f>+'[1]Table 6-8 - Lending by loan'!L32</f>
        <v>0</v>
      </c>
      <c r="L32" s="62">
        <f>+'[1]Table 6-8 - Lending by loan'!M32</f>
        <v>0</v>
      </c>
    </row>
    <row r="33" spans="1:12" x14ac:dyDescent="0.25">
      <c r="A33" s="174" t="s">
        <v>348</v>
      </c>
      <c r="B33" s="62">
        <f>+'[1]Table 6-8 - Lending by loan'!C33</f>
        <v>0</v>
      </c>
      <c r="C33" s="62">
        <f>+'[1]Table 6-8 - Lending by loan'!D33</f>
        <v>0</v>
      </c>
      <c r="D33" s="62">
        <f>+'[1]Table 6-8 - Lending by loan'!E33</f>
        <v>0</v>
      </c>
      <c r="E33" s="62">
        <f>+'[1]Table 6-8 - Lending by loan'!F33</f>
        <v>0</v>
      </c>
      <c r="F33" s="62">
        <f>+'[1]Table 6-8 - Lending by loan'!G33</f>
        <v>0</v>
      </c>
      <c r="G33" s="62">
        <f>+'[1]Table 6-8 - Lending by loan'!H33</f>
        <v>0</v>
      </c>
      <c r="H33" s="62">
        <f>+'[1]Table 6-8 - Lending by loan'!I33</f>
        <v>0</v>
      </c>
      <c r="I33" s="62">
        <f>+'[1]Table 6-8 - Lending by loan'!J33</f>
        <v>0</v>
      </c>
      <c r="J33" s="62">
        <f>+'[1]Table 6-8 - Lending by loan'!K33</f>
        <v>0</v>
      </c>
      <c r="K33" s="62">
        <f>+'[1]Table 6-8 - Lending by loan'!L33</f>
        <v>0</v>
      </c>
      <c r="L33" s="62">
        <f>+'[1]Table 6-8 - Lending by loan'!M33</f>
        <v>0</v>
      </c>
    </row>
    <row r="34" spans="1:12" x14ac:dyDescent="0.25">
      <c r="A34" s="175" t="s">
        <v>323</v>
      </c>
      <c r="B34" s="62">
        <f>+'[1]Table 6-8 - Lending by loan'!C34</f>
        <v>0</v>
      </c>
      <c r="C34" s="62">
        <f>+'[1]Table 6-8 - Lending by loan'!D34</f>
        <v>0</v>
      </c>
      <c r="D34" s="62">
        <f>+'[1]Table 6-8 - Lending by loan'!E34</f>
        <v>0</v>
      </c>
      <c r="E34" s="62">
        <f>+'[1]Table 6-8 - Lending by loan'!F34</f>
        <v>0</v>
      </c>
      <c r="F34" s="62">
        <f>+'[1]Table 6-8 - Lending by loan'!G34</f>
        <v>0</v>
      </c>
      <c r="G34" s="62">
        <f>+'[1]Table 6-8 - Lending by loan'!H34</f>
        <v>0</v>
      </c>
      <c r="H34" s="62">
        <f>+'[1]Table 6-8 - Lending by loan'!I34</f>
        <v>0</v>
      </c>
      <c r="I34" s="62">
        <f>+'[1]Table 6-8 - Lending by loan'!J34</f>
        <v>0</v>
      </c>
      <c r="J34" s="62">
        <f>+'[1]Table 6-8 - Lending by loan'!K34</f>
        <v>0</v>
      </c>
      <c r="K34" s="62">
        <f>+'[1]Table 6-8 - Lending by loan'!L34</f>
        <v>0</v>
      </c>
      <c r="L34" s="62">
        <f>+'[1]Table 6-8 - Lending by loan'!M34</f>
        <v>0</v>
      </c>
    </row>
    <row r="35" spans="1:12" x14ac:dyDescent="0.25">
      <c r="A35" s="175" t="s">
        <v>324</v>
      </c>
      <c r="B35" s="62">
        <f>+'[1]Table 6-8 - Lending by loan'!C35</f>
        <v>0</v>
      </c>
      <c r="C35" s="62">
        <f>+'[1]Table 6-8 - Lending by loan'!D35</f>
        <v>0</v>
      </c>
      <c r="D35" s="62">
        <f>+'[1]Table 6-8 - Lending by loan'!E35</f>
        <v>0</v>
      </c>
      <c r="E35" s="62">
        <f>+'[1]Table 6-8 - Lending by loan'!F35</f>
        <v>0</v>
      </c>
      <c r="F35" s="62">
        <f>+'[1]Table 6-8 - Lending by loan'!G35</f>
        <v>0</v>
      </c>
      <c r="G35" s="62">
        <f>+'[1]Table 6-8 - Lending by loan'!H35</f>
        <v>0</v>
      </c>
      <c r="H35" s="62">
        <f>+'[1]Table 6-8 - Lending by loan'!I35</f>
        <v>0</v>
      </c>
      <c r="I35" s="62">
        <f>+'[1]Table 6-8 - Lending by loan'!J35</f>
        <v>0</v>
      </c>
      <c r="J35" s="62">
        <f>+'[1]Table 6-8 - Lending by loan'!K35</f>
        <v>0</v>
      </c>
      <c r="K35" s="62">
        <f>+'[1]Table 6-8 - Lending by loan'!L35</f>
        <v>0</v>
      </c>
      <c r="L35" s="62">
        <f>+'[1]Table 6-8 - Lending by loan'!M35</f>
        <v>0</v>
      </c>
    </row>
    <row r="36" spans="1:12" x14ac:dyDescent="0.25">
      <c r="A36" s="147" t="s">
        <v>37</v>
      </c>
      <c r="B36" s="62">
        <f>+'[1]Table 6-8 - Lending by loan'!C36</f>
        <v>0</v>
      </c>
      <c r="C36" s="62">
        <f>+'[1]Table 6-8 - Lending by loan'!D36</f>
        <v>0</v>
      </c>
      <c r="D36" s="62">
        <f>+'[1]Table 6-8 - Lending by loan'!E36</f>
        <v>0</v>
      </c>
      <c r="E36" s="62">
        <f>+'[1]Table 6-8 - Lending by loan'!F36</f>
        <v>0</v>
      </c>
      <c r="F36" s="62">
        <f>+'[1]Table 6-8 - Lending by loan'!G36</f>
        <v>0</v>
      </c>
      <c r="G36" s="62">
        <f>+'[1]Table 6-8 - Lending by loan'!H36</f>
        <v>0</v>
      </c>
      <c r="H36" s="62">
        <f>+'[1]Table 6-8 - Lending by loan'!I36</f>
        <v>0</v>
      </c>
      <c r="I36" s="62">
        <f>+'[1]Table 6-8 - Lending by loan'!J36</f>
        <v>0</v>
      </c>
      <c r="J36" s="62">
        <f>+'[1]Table 6-8 - Lending by loan'!K36</f>
        <v>0</v>
      </c>
      <c r="K36" s="62">
        <f>+'[1]Table 6-8 - Lending by loan'!L36</f>
        <v>0</v>
      </c>
      <c r="L36" s="62">
        <f>+'[1]Table 6-8 - Lending by loan'!M36</f>
        <v>0</v>
      </c>
    </row>
    <row r="37" spans="1:12" x14ac:dyDescent="0.25">
      <c r="A37" s="147" t="s">
        <v>38</v>
      </c>
      <c r="B37" s="62">
        <f>+'[1]Table 6-8 - Lending by loan'!C37</f>
        <v>0</v>
      </c>
      <c r="C37" s="62">
        <f>+'[1]Table 6-8 - Lending by loan'!D37</f>
        <v>0</v>
      </c>
      <c r="D37" s="62">
        <f>+'[1]Table 6-8 - Lending by loan'!E37</f>
        <v>0</v>
      </c>
      <c r="E37" s="62">
        <f>+'[1]Table 6-8 - Lending by loan'!F37</f>
        <v>0</v>
      </c>
      <c r="F37" s="62">
        <f>+'[1]Table 6-8 - Lending by loan'!G37</f>
        <v>0</v>
      </c>
      <c r="G37" s="62">
        <f>+'[1]Table 6-8 - Lending by loan'!H37</f>
        <v>0</v>
      </c>
      <c r="H37" s="62">
        <f>+'[1]Table 6-8 - Lending by loan'!I37</f>
        <v>0</v>
      </c>
      <c r="I37" s="62">
        <f>+'[1]Table 6-8 - Lending by loan'!J37</f>
        <v>0</v>
      </c>
      <c r="J37" s="62">
        <f>+'[1]Table 6-8 - Lending by loan'!K37</f>
        <v>0</v>
      </c>
      <c r="K37" s="62">
        <f>+'[1]Table 6-8 - Lending by loan'!L37</f>
        <v>0</v>
      </c>
      <c r="L37" s="62">
        <f>+'[1]Table 6-8 - Lending by loan'!M37</f>
        <v>0</v>
      </c>
    </row>
    <row r="38" spans="1:12" x14ac:dyDescent="0.25">
      <c r="A38" s="46" t="s">
        <v>39</v>
      </c>
      <c r="B38" s="62">
        <f>+'[1]Table 6-8 - Lending by loan'!C38</f>
        <v>0</v>
      </c>
      <c r="C38" s="62">
        <f>+'[1]Table 6-8 - Lending by loan'!D38</f>
        <v>0</v>
      </c>
      <c r="D38" s="62">
        <f>+'[1]Table 6-8 - Lending by loan'!E38</f>
        <v>0</v>
      </c>
      <c r="E38" s="62">
        <f>+'[1]Table 6-8 - Lending by loan'!F38</f>
        <v>0</v>
      </c>
      <c r="F38" s="62">
        <f>+'[1]Table 6-8 - Lending by loan'!G38</f>
        <v>0</v>
      </c>
      <c r="G38" s="62">
        <f>+'[1]Table 6-8 - Lending by loan'!H38</f>
        <v>0</v>
      </c>
      <c r="H38" s="62">
        <f>+'[1]Table 6-8 - Lending by loan'!I38</f>
        <v>0</v>
      </c>
      <c r="I38" s="62">
        <f>+'[1]Table 6-8 - Lending by loan'!J38</f>
        <v>0</v>
      </c>
      <c r="J38" s="62">
        <f>+'[1]Table 6-8 - Lending by loan'!K38</f>
        <v>0</v>
      </c>
      <c r="K38" s="62">
        <f>+'[1]Table 6-8 - Lending by loan'!L38</f>
        <v>0</v>
      </c>
      <c r="L38" s="62">
        <f>+'[1]Table 6-8 - Lending by loan'!M38</f>
        <v>0</v>
      </c>
    </row>
    <row r="39" spans="1:12" x14ac:dyDescent="0.25">
      <c r="A39" s="46" t="s">
        <v>9</v>
      </c>
      <c r="B39" s="62">
        <f>+'[1]Table 6-8 - Lending by loan'!C39</f>
        <v>0</v>
      </c>
      <c r="C39" s="62">
        <f>+'[1]Table 6-8 - Lending by loan'!D39</f>
        <v>0</v>
      </c>
      <c r="D39" s="62">
        <f>+'[1]Table 6-8 - Lending by loan'!E39</f>
        <v>0</v>
      </c>
      <c r="E39" s="62">
        <f>+'[1]Table 6-8 - Lending by loan'!F39</f>
        <v>0</v>
      </c>
      <c r="F39" s="62">
        <f>+'[1]Table 6-8 - Lending by loan'!G39</f>
        <v>0</v>
      </c>
      <c r="G39" s="62">
        <f>+'[1]Table 6-8 - Lending by loan'!H39</f>
        <v>0</v>
      </c>
      <c r="H39" s="62">
        <f>+'[1]Table 6-8 - Lending by loan'!I39</f>
        <v>0</v>
      </c>
      <c r="I39" s="62">
        <f>+'[1]Table 6-8 - Lending by loan'!J39</f>
        <v>0</v>
      </c>
      <c r="J39" s="62">
        <f>+'[1]Table 6-8 - Lending by loan'!K39</f>
        <v>0</v>
      </c>
      <c r="K39" s="62">
        <f>+'[1]Table 6-8 - Lending by loan'!L39</f>
        <v>0</v>
      </c>
      <c r="L39" s="62">
        <f>+'[1]Table 6-8 - Lending by loan'!M39</f>
        <v>0</v>
      </c>
    </row>
    <row r="40" spans="1:12" x14ac:dyDescent="0.25">
      <c r="A40" s="67" t="s">
        <v>10</v>
      </c>
      <c r="B40" s="55">
        <f>+'[1]Table 6-8 - Lending by loan'!C40</f>
        <v>0.20359141291000013</v>
      </c>
      <c r="C40" s="55">
        <f>+'[1]Table 6-8 - Lending by loan'!D40</f>
        <v>6.734223170000002E-3</v>
      </c>
      <c r="D40" s="55">
        <f>+'[1]Table 6-8 - Lending by loan'!E40</f>
        <v>3.0912406297200006</v>
      </c>
      <c r="E40" s="55">
        <f>+'[1]Table 6-8 - Lending by loan'!F40</f>
        <v>0.48481138303999999</v>
      </c>
      <c r="F40" s="55">
        <f>+'[1]Table 6-8 - Lending by loan'!G40</f>
        <v>0.34081968080000014</v>
      </c>
      <c r="G40" s="55">
        <f>+'[1]Table 6-8 - Lending by loan'!H40</f>
        <v>3.8890231000000001E-4</v>
      </c>
      <c r="H40" s="55">
        <f>+'[1]Table 6-8 - Lending by loan'!I40</f>
        <v>1.6307347940000001E-2</v>
      </c>
      <c r="I40" s="55">
        <f>+'[1]Table 6-8 - Lending by loan'!J40</f>
        <v>3.4669917000000003E-4</v>
      </c>
      <c r="J40" s="55">
        <f>+'[1]Table 6-8 - Lending by loan'!K40</f>
        <v>0.10699420261999999</v>
      </c>
      <c r="K40" s="55">
        <f>+'[1]Table 6-8 - Lending by loan'!L40</f>
        <v>0</v>
      </c>
      <c r="L40" s="55">
        <f>+'[1]Table 6-8 - Lending by loan'!M40</f>
        <v>4.2512344816800001</v>
      </c>
    </row>
    <row r="45" spans="1:12" ht="15.75" x14ac:dyDescent="0.25">
      <c r="A45" s="44" t="s">
        <v>335</v>
      </c>
      <c r="B45" s="45"/>
      <c r="C45" s="45"/>
      <c r="D45" s="45"/>
      <c r="E45" s="45"/>
      <c r="F45" s="45"/>
      <c r="G45" s="45"/>
      <c r="H45" s="45"/>
      <c r="I45" s="45"/>
      <c r="J45" s="45"/>
      <c r="K45" s="45"/>
      <c r="L45" s="45"/>
    </row>
    <row r="46" spans="1:12" x14ac:dyDescent="0.25">
      <c r="A46" s="65" t="s">
        <v>124</v>
      </c>
      <c r="B46" s="66"/>
      <c r="C46" s="66"/>
      <c r="D46" s="66"/>
      <c r="E46" s="66"/>
      <c r="F46" s="66"/>
      <c r="G46" s="66"/>
      <c r="H46" s="66"/>
      <c r="I46" s="66"/>
      <c r="J46" s="66"/>
      <c r="K46" s="66"/>
      <c r="L46" s="66"/>
    </row>
    <row r="47" spans="1:12" x14ac:dyDescent="0.25">
      <c r="A47" s="50"/>
      <c r="B47" s="50"/>
      <c r="C47" s="50"/>
      <c r="D47" s="50"/>
      <c r="E47" s="50"/>
      <c r="F47" s="50"/>
      <c r="G47" s="50"/>
      <c r="H47" s="50"/>
      <c r="I47" s="50"/>
      <c r="J47" s="50"/>
      <c r="K47" s="50"/>
      <c r="L47" s="50"/>
    </row>
    <row r="48" spans="1:12" ht="45" x14ac:dyDescent="0.25">
      <c r="A48" s="50"/>
      <c r="B48" s="64" t="s">
        <v>1</v>
      </c>
      <c r="C48" s="64" t="s">
        <v>2</v>
      </c>
      <c r="D48" s="64" t="s">
        <v>3</v>
      </c>
      <c r="E48" s="64" t="s">
        <v>4</v>
      </c>
      <c r="F48" s="64" t="s">
        <v>5</v>
      </c>
      <c r="G48" s="64" t="s">
        <v>6</v>
      </c>
      <c r="H48" s="64" t="s">
        <v>7</v>
      </c>
      <c r="I48" s="64" t="s">
        <v>51</v>
      </c>
      <c r="J48" s="64" t="s">
        <v>8</v>
      </c>
      <c r="K48" s="64" t="s">
        <v>9</v>
      </c>
      <c r="L48" s="146" t="s">
        <v>10</v>
      </c>
    </row>
    <row r="49" spans="1:12" x14ac:dyDescent="0.25">
      <c r="A49" s="147" t="s">
        <v>35</v>
      </c>
      <c r="B49" s="62">
        <f>+'[1]Table 6-8 - Lending by loan'!C49</f>
        <v>1.9837332E-4</v>
      </c>
      <c r="C49" s="62">
        <f>+'[1]Table 6-8 - Lending by loan'!D49</f>
        <v>0</v>
      </c>
      <c r="D49" s="62">
        <f>+'[1]Table 6-8 - Lending by loan'!E49</f>
        <v>3.0271245035500005</v>
      </c>
      <c r="E49" s="62">
        <f>+'[1]Table 6-8 - Lending by loan'!F49</f>
        <v>0.42594325263999999</v>
      </c>
      <c r="F49" s="62">
        <f>+'[1]Table 6-8 - Lending by loan'!G49</f>
        <v>0.23215270556000012</v>
      </c>
      <c r="G49" s="62">
        <f>+'[1]Table 6-8 - Lending by loan'!H49</f>
        <v>0</v>
      </c>
      <c r="H49" s="62">
        <f>+'[1]Table 6-8 - Lending by loan'!I49</f>
        <v>1.095804995E-2</v>
      </c>
      <c r="I49" s="62">
        <f>+'[1]Table 6-8 - Lending by loan'!J49</f>
        <v>0</v>
      </c>
      <c r="J49" s="62">
        <f>+'[1]Table 6-8 - Lending by loan'!K49</f>
        <v>9.5619727609999997E-2</v>
      </c>
      <c r="K49" s="62">
        <f>+'[1]Table 6-8 - Lending by loan'!L49</f>
        <v>0</v>
      </c>
      <c r="L49" s="62">
        <f>+'[1]Table 6-8 - Lending by loan'!M49</f>
        <v>3.7919966126300002</v>
      </c>
    </row>
    <row r="50" spans="1:12" x14ac:dyDescent="0.25">
      <c r="A50" s="147" t="s">
        <v>321</v>
      </c>
      <c r="B50" s="62">
        <f>+'[1]Table 6-8 - Lending by loan'!C50</f>
        <v>0.20339303959000013</v>
      </c>
      <c r="C50" s="62">
        <f>+'[1]Table 6-8 - Lending by loan'!D50</f>
        <v>6.734223170000002E-3</v>
      </c>
      <c r="D50" s="62">
        <f>+'[1]Table 6-8 - Lending by loan'!E50</f>
        <v>6.4116126169999982E-2</v>
      </c>
      <c r="E50" s="62">
        <f>+'[1]Table 6-8 - Lending by loan'!F50</f>
        <v>5.8868130399999989E-2</v>
      </c>
      <c r="F50" s="62">
        <f>+'[1]Table 6-8 - Lending by loan'!G50</f>
        <v>0.10866697524</v>
      </c>
      <c r="G50" s="62">
        <f>+'[1]Table 6-8 - Lending by loan'!H50</f>
        <v>3.8890231000000001E-4</v>
      </c>
      <c r="H50" s="62">
        <f>+'[1]Table 6-8 - Lending by loan'!I50</f>
        <v>5.3492979900000006E-3</v>
      </c>
      <c r="I50" s="62">
        <f>+'[1]Table 6-8 - Lending by loan'!J50</f>
        <v>3.4669917000000003E-4</v>
      </c>
      <c r="J50" s="62">
        <f>+'[1]Table 6-8 - Lending by loan'!K50</f>
        <v>1.1374475009999998E-2</v>
      </c>
      <c r="K50" s="62">
        <f>+'[1]Table 6-8 - Lending by loan'!L50</f>
        <v>0</v>
      </c>
      <c r="L50" s="62">
        <f>+'[1]Table 6-8 - Lending by loan'!M50</f>
        <v>0.45923786905000014</v>
      </c>
    </row>
    <row r="51" spans="1:12" ht="30" x14ac:dyDescent="0.25">
      <c r="A51" s="170" t="s">
        <v>326</v>
      </c>
      <c r="B51" s="62">
        <f>+'[1]Table 6-8 - Lending by loan'!C51</f>
        <v>0</v>
      </c>
      <c r="C51" s="62">
        <f>+'[1]Table 6-8 - Lending by loan'!D51</f>
        <v>0</v>
      </c>
      <c r="D51" s="62">
        <f>+'[1]Table 6-8 - Lending by loan'!E51</f>
        <v>0</v>
      </c>
      <c r="E51" s="62">
        <f>+'[1]Table 6-8 - Lending by loan'!F51</f>
        <v>0</v>
      </c>
      <c r="F51" s="62">
        <f>+'[1]Table 6-8 - Lending by loan'!G51</f>
        <v>0</v>
      </c>
      <c r="G51" s="62">
        <f>+'[1]Table 6-8 - Lending by loan'!H51</f>
        <v>0</v>
      </c>
      <c r="H51" s="62">
        <f>+'[1]Table 6-8 - Lending by loan'!I51</f>
        <v>0</v>
      </c>
      <c r="I51" s="62">
        <f>+'[1]Table 6-8 - Lending by loan'!J51</f>
        <v>0</v>
      </c>
      <c r="J51" s="62">
        <f>+'[1]Table 6-8 - Lending by loan'!K51</f>
        <v>0</v>
      </c>
      <c r="K51" s="62">
        <f>+'[1]Table 6-8 - Lending by loan'!L51</f>
        <v>0</v>
      </c>
      <c r="L51" s="62">
        <f>+'[1]Table 6-8 - Lending by loan'!M51</f>
        <v>0</v>
      </c>
    </row>
    <row r="52" spans="1:12" x14ac:dyDescent="0.25">
      <c r="A52" s="174" t="s">
        <v>347</v>
      </c>
      <c r="B52" s="62">
        <f>+'[1]Table 6-8 - Lending by loan'!C52</f>
        <v>0</v>
      </c>
      <c r="C52" s="62">
        <f>+'[1]Table 6-8 - Lending by loan'!D52</f>
        <v>0</v>
      </c>
      <c r="D52" s="62">
        <f>+'[1]Table 6-8 - Lending by loan'!E52</f>
        <v>0</v>
      </c>
      <c r="E52" s="62">
        <f>+'[1]Table 6-8 - Lending by loan'!F52</f>
        <v>0</v>
      </c>
      <c r="F52" s="62">
        <f>+'[1]Table 6-8 - Lending by loan'!G52</f>
        <v>0</v>
      </c>
      <c r="G52" s="62">
        <f>+'[1]Table 6-8 - Lending by loan'!H52</f>
        <v>0</v>
      </c>
      <c r="H52" s="62">
        <f>+'[1]Table 6-8 - Lending by loan'!I52</f>
        <v>0</v>
      </c>
      <c r="I52" s="62">
        <f>+'[1]Table 6-8 - Lending by loan'!J52</f>
        <v>0</v>
      </c>
      <c r="J52" s="62">
        <f>+'[1]Table 6-8 - Lending by loan'!K52</f>
        <v>0</v>
      </c>
      <c r="K52" s="62">
        <f>+'[1]Table 6-8 - Lending by loan'!L52</f>
        <v>0</v>
      </c>
      <c r="L52" s="62">
        <f>+'[1]Table 6-8 - Lending by loan'!M52</f>
        <v>0</v>
      </c>
    </row>
    <row r="53" spans="1:12" x14ac:dyDescent="0.25">
      <c r="A53" s="174" t="s">
        <v>348</v>
      </c>
      <c r="B53" s="62">
        <f>+'[1]Table 6-8 - Lending by loan'!C53</f>
        <v>0</v>
      </c>
      <c r="C53" s="62">
        <f>+'[1]Table 6-8 - Lending by loan'!D53</f>
        <v>0</v>
      </c>
      <c r="D53" s="62">
        <f>+'[1]Table 6-8 - Lending by loan'!E53</f>
        <v>0</v>
      </c>
      <c r="E53" s="62">
        <f>+'[1]Table 6-8 - Lending by loan'!F53</f>
        <v>0</v>
      </c>
      <c r="F53" s="62">
        <f>+'[1]Table 6-8 - Lending by loan'!G53</f>
        <v>0</v>
      </c>
      <c r="G53" s="62">
        <f>+'[1]Table 6-8 - Lending by loan'!H53</f>
        <v>0</v>
      </c>
      <c r="H53" s="62">
        <f>+'[1]Table 6-8 - Lending by loan'!I53</f>
        <v>0</v>
      </c>
      <c r="I53" s="62">
        <f>+'[1]Table 6-8 - Lending by loan'!J53</f>
        <v>0</v>
      </c>
      <c r="J53" s="62">
        <f>+'[1]Table 6-8 - Lending by loan'!K53</f>
        <v>0</v>
      </c>
      <c r="K53" s="62">
        <f>+'[1]Table 6-8 - Lending by loan'!L53</f>
        <v>0</v>
      </c>
      <c r="L53" s="62">
        <f>+'[1]Table 6-8 - Lending by loan'!M53</f>
        <v>0</v>
      </c>
    </row>
    <row r="54" spans="1:12" x14ac:dyDescent="0.25">
      <c r="A54" s="175" t="s">
        <v>323</v>
      </c>
      <c r="B54" s="62">
        <f>+'[1]Table 6-8 - Lending by loan'!C54</f>
        <v>0</v>
      </c>
      <c r="C54" s="62">
        <f>+'[1]Table 6-8 - Lending by loan'!D54</f>
        <v>0</v>
      </c>
      <c r="D54" s="62">
        <f>+'[1]Table 6-8 - Lending by loan'!E54</f>
        <v>0</v>
      </c>
      <c r="E54" s="62">
        <f>+'[1]Table 6-8 - Lending by loan'!F54</f>
        <v>0</v>
      </c>
      <c r="F54" s="62">
        <f>+'[1]Table 6-8 - Lending by loan'!G54</f>
        <v>0</v>
      </c>
      <c r="G54" s="62">
        <f>+'[1]Table 6-8 - Lending by loan'!H54</f>
        <v>0</v>
      </c>
      <c r="H54" s="62">
        <f>+'[1]Table 6-8 - Lending by loan'!I54</f>
        <v>0</v>
      </c>
      <c r="I54" s="62">
        <f>+'[1]Table 6-8 - Lending by loan'!J54</f>
        <v>0</v>
      </c>
      <c r="J54" s="62">
        <f>+'[1]Table 6-8 - Lending by loan'!K54</f>
        <v>0</v>
      </c>
      <c r="K54" s="62">
        <f>+'[1]Table 6-8 - Lending by loan'!L54</f>
        <v>0</v>
      </c>
      <c r="L54" s="62">
        <f>+'[1]Table 6-8 - Lending by loan'!M54</f>
        <v>0</v>
      </c>
    </row>
    <row r="55" spans="1:12" x14ac:dyDescent="0.25">
      <c r="A55" s="175" t="s">
        <v>324</v>
      </c>
      <c r="B55" s="62">
        <f>+'[1]Table 6-8 - Lending by loan'!C55</f>
        <v>0</v>
      </c>
      <c r="C55" s="62">
        <f>+'[1]Table 6-8 - Lending by loan'!D55</f>
        <v>0</v>
      </c>
      <c r="D55" s="62">
        <f>+'[1]Table 6-8 - Lending by loan'!E55</f>
        <v>0</v>
      </c>
      <c r="E55" s="62">
        <f>+'[1]Table 6-8 - Lending by loan'!F55</f>
        <v>0</v>
      </c>
      <c r="F55" s="62">
        <f>+'[1]Table 6-8 - Lending by loan'!G55</f>
        <v>0</v>
      </c>
      <c r="G55" s="62">
        <f>+'[1]Table 6-8 - Lending by loan'!H55</f>
        <v>0</v>
      </c>
      <c r="H55" s="62">
        <f>+'[1]Table 6-8 - Lending by loan'!I55</f>
        <v>0</v>
      </c>
      <c r="I55" s="62">
        <f>+'[1]Table 6-8 - Lending by loan'!J55</f>
        <v>0</v>
      </c>
      <c r="J55" s="62">
        <f>+'[1]Table 6-8 - Lending by loan'!K55</f>
        <v>0</v>
      </c>
      <c r="K55" s="62">
        <f>+'[1]Table 6-8 - Lending by loan'!L55</f>
        <v>0</v>
      </c>
      <c r="L55" s="62">
        <f>+'[1]Table 6-8 - Lending by loan'!M55</f>
        <v>0</v>
      </c>
    </row>
    <row r="56" spans="1:12" x14ac:dyDescent="0.25">
      <c r="A56" s="147" t="s">
        <v>37</v>
      </c>
      <c r="B56" s="62">
        <f>+'[1]Table 6-8 - Lending by loan'!C56</f>
        <v>0</v>
      </c>
      <c r="C56" s="62">
        <f>+'[1]Table 6-8 - Lending by loan'!D56</f>
        <v>0</v>
      </c>
      <c r="D56" s="62">
        <f>+'[1]Table 6-8 - Lending by loan'!E56</f>
        <v>0</v>
      </c>
      <c r="E56" s="62">
        <f>+'[1]Table 6-8 - Lending by loan'!F56</f>
        <v>0</v>
      </c>
      <c r="F56" s="62">
        <f>+'[1]Table 6-8 - Lending by loan'!G56</f>
        <v>0</v>
      </c>
      <c r="G56" s="62">
        <f>+'[1]Table 6-8 - Lending by loan'!H56</f>
        <v>0</v>
      </c>
      <c r="H56" s="62">
        <f>+'[1]Table 6-8 - Lending by loan'!I56</f>
        <v>0</v>
      </c>
      <c r="I56" s="62">
        <f>+'[1]Table 6-8 - Lending by loan'!J56</f>
        <v>0</v>
      </c>
      <c r="J56" s="62">
        <f>+'[1]Table 6-8 - Lending by loan'!K56</f>
        <v>0</v>
      </c>
      <c r="K56" s="62">
        <f>+'[1]Table 6-8 - Lending by loan'!L56</f>
        <v>0</v>
      </c>
      <c r="L56" s="62">
        <f>+'[1]Table 6-8 - Lending by loan'!M56</f>
        <v>0</v>
      </c>
    </row>
    <row r="57" spans="1:12" x14ac:dyDescent="0.25">
      <c r="A57" s="46" t="s">
        <v>38</v>
      </c>
      <c r="B57" s="62">
        <f>+'[1]Table 6-8 - Lending by loan'!C57</f>
        <v>0</v>
      </c>
      <c r="C57" s="62">
        <f>+'[1]Table 6-8 - Lending by loan'!D57</f>
        <v>0</v>
      </c>
      <c r="D57" s="62">
        <f>+'[1]Table 6-8 - Lending by loan'!E57</f>
        <v>0</v>
      </c>
      <c r="E57" s="62">
        <f>+'[1]Table 6-8 - Lending by loan'!F57</f>
        <v>0</v>
      </c>
      <c r="F57" s="62">
        <f>+'[1]Table 6-8 - Lending by loan'!G57</f>
        <v>0</v>
      </c>
      <c r="G57" s="62">
        <f>+'[1]Table 6-8 - Lending by loan'!H57</f>
        <v>0</v>
      </c>
      <c r="H57" s="62">
        <f>+'[1]Table 6-8 - Lending by loan'!I57</f>
        <v>0</v>
      </c>
      <c r="I57" s="62">
        <f>+'[1]Table 6-8 - Lending by loan'!J57</f>
        <v>0</v>
      </c>
      <c r="J57" s="62">
        <f>+'[1]Table 6-8 - Lending by loan'!K57</f>
        <v>0</v>
      </c>
      <c r="K57" s="62">
        <f>+'[1]Table 6-8 - Lending by loan'!L57</f>
        <v>0</v>
      </c>
      <c r="L57" s="62">
        <f>+'[1]Table 6-8 - Lending by loan'!M57</f>
        <v>0</v>
      </c>
    </row>
    <row r="58" spans="1:12" x14ac:dyDescent="0.25">
      <c r="A58" s="46" t="s">
        <v>39</v>
      </c>
      <c r="B58" s="62">
        <f>+'[1]Table 6-8 - Lending by loan'!C58</f>
        <v>0</v>
      </c>
      <c r="C58" s="62">
        <f>+'[1]Table 6-8 - Lending by loan'!D58</f>
        <v>0</v>
      </c>
      <c r="D58" s="62">
        <f>+'[1]Table 6-8 - Lending by loan'!E58</f>
        <v>0</v>
      </c>
      <c r="E58" s="62">
        <f>+'[1]Table 6-8 - Lending by loan'!F58</f>
        <v>0</v>
      </c>
      <c r="F58" s="62">
        <f>+'[1]Table 6-8 - Lending by loan'!G58</f>
        <v>0</v>
      </c>
      <c r="G58" s="62">
        <f>+'[1]Table 6-8 - Lending by loan'!H58</f>
        <v>0</v>
      </c>
      <c r="H58" s="62">
        <f>+'[1]Table 6-8 - Lending by loan'!I58</f>
        <v>0</v>
      </c>
      <c r="I58" s="62">
        <f>+'[1]Table 6-8 - Lending by loan'!J58</f>
        <v>0</v>
      </c>
      <c r="J58" s="62">
        <f>+'[1]Table 6-8 - Lending by loan'!K58</f>
        <v>0</v>
      </c>
      <c r="K58" s="62">
        <f>+'[1]Table 6-8 - Lending by loan'!L58</f>
        <v>0</v>
      </c>
      <c r="L58" s="62">
        <f>+'[1]Table 6-8 - Lending by loan'!M58</f>
        <v>0</v>
      </c>
    </row>
    <row r="59" spans="1:12" x14ac:dyDescent="0.25">
      <c r="A59" s="46" t="s">
        <v>9</v>
      </c>
      <c r="B59" s="62">
        <f>+'[1]Table 6-8 - Lending by loan'!C59</f>
        <v>0</v>
      </c>
      <c r="C59" s="62">
        <f>+'[1]Table 6-8 - Lending by loan'!D59</f>
        <v>0</v>
      </c>
      <c r="D59" s="62">
        <f>+'[1]Table 6-8 - Lending by loan'!E59</f>
        <v>0</v>
      </c>
      <c r="E59" s="62">
        <f>+'[1]Table 6-8 - Lending by loan'!F59</f>
        <v>0</v>
      </c>
      <c r="F59" s="62">
        <f>+'[1]Table 6-8 - Lending by loan'!G59</f>
        <v>0</v>
      </c>
      <c r="G59" s="62">
        <f>+'[1]Table 6-8 - Lending by loan'!H59</f>
        <v>0</v>
      </c>
      <c r="H59" s="62">
        <f>+'[1]Table 6-8 - Lending by loan'!I59</f>
        <v>0</v>
      </c>
      <c r="I59" s="62">
        <f>+'[1]Table 6-8 - Lending by loan'!J59</f>
        <v>0</v>
      </c>
      <c r="J59" s="62">
        <f>+'[1]Table 6-8 - Lending by loan'!K59</f>
        <v>0</v>
      </c>
      <c r="K59" s="62">
        <f>+'[1]Table 6-8 - Lending by loan'!L59</f>
        <v>0</v>
      </c>
      <c r="L59" s="62">
        <f>+'[1]Table 6-8 - Lending by loan'!M59</f>
        <v>0</v>
      </c>
    </row>
    <row r="60" spans="1:12" x14ac:dyDescent="0.25">
      <c r="A60" s="67" t="s">
        <v>10</v>
      </c>
      <c r="B60" s="55">
        <f>+'[1]Table 6-8 - Lending by loan'!C60</f>
        <v>0.20359141291000013</v>
      </c>
      <c r="C60" s="55">
        <f>+'[1]Table 6-8 - Lending by loan'!D60</f>
        <v>6.734223170000002E-3</v>
      </c>
      <c r="D60" s="55">
        <f>+'[1]Table 6-8 - Lending by loan'!E60</f>
        <v>3.0912406297200006</v>
      </c>
      <c r="E60" s="55">
        <f>+'[1]Table 6-8 - Lending by loan'!F60</f>
        <v>0.48481138303999999</v>
      </c>
      <c r="F60" s="55">
        <f>+'[1]Table 6-8 - Lending by loan'!G60</f>
        <v>0.34081968080000014</v>
      </c>
      <c r="G60" s="55">
        <f>+'[1]Table 6-8 - Lending by loan'!H60</f>
        <v>3.8890231000000001E-4</v>
      </c>
      <c r="H60" s="55">
        <f>+'[1]Table 6-8 - Lending by loan'!I60</f>
        <v>1.6307347940000001E-2</v>
      </c>
      <c r="I60" s="55">
        <f>+'[1]Table 6-8 - Lending by loan'!J60</f>
        <v>3.4669917000000003E-4</v>
      </c>
      <c r="J60" s="55">
        <f>+'[1]Table 6-8 - Lending by loan'!K60</f>
        <v>0.10699420261999999</v>
      </c>
      <c r="K60" s="55">
        <f>+'[1]Table 6-8 - Lending by loan'!L60</f>
        <v>0</v>
      </c>
      <c r="L60" s="55">
        <f>+'[1]Table 6-8 - Lending by loan'!M60</f>
        <v>4.2512344816800001</v>
      </c>
    </row>
    <row r="62" spans="1:12" x14ac:dyDescent="0.25">
      <c r="L62" s="106" t="s">
        <v>331</v>
      </c>
    </row>
  </sheetData>
  <hyperlinks>
    <hyperlink ref="L62" location="Contents!A1" display="To Frontpage"/>
  </hyperlinks>
  <printOptions horizontalCentered="1"/>
  <pageMargins left="0.19685039370078741" right="0.19685039370078741" top="0.74803149606299213" bottom="0.74803149606299213" header="0.31496062992125984" footer="0.31496062992125984"/>
  <pageSetup paperSize="9" scale="55" orientation="portrait" r:id="rId1"/>
  <headerFooter scaleWithDoc="0" alignWithMargins="0">
    <oddFooter>&amp;R&amp;8BRFkredit ECBC Label Template, 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pageSetUpPr fitToPage="1"/>
  </sheetPr>
  <dimension ref="A4:L83"/>
  <sheetViews>
    <sheetView topLeftCell="A37" zoomScale="85" zoomScaleNormal="85" zoomScaleSheetLayoutView="55" workbookViewId="0">
      <selection activeCell="L38" sqref="L38"/>
    </sheetView>
  </sheetViews>
  <sheetFormatPr defaultRowHeight="15" x14ac:dyDescent="0.25"/>
  <cols>
    <col min="1" max="1" width="24" style="46" customWidth="1"/>
    <col min="2" max="10" width="14.7109375" style="46" customWidth="1"/>
    <col min="11" max="11" width="10.85546875" style="46" customWidth="1"/>
    <col min="12" max="12" width="10.7109375" style="46" customWidth="1"/>
    <col min="13" max="18" width="9.140625" style="46"/>
    <col min="19" max="19" width="9.140625" style="46" customWidth="1"/>
    <col min="20" max="16384" width="9.140625" style="46"/>
  </cols>
  <sheetData>
    <row r="4" spans="1:12" x14ac:dyDescent="0.25">
      <c r="A4" s="45"/>
      <c r="B4" s="45"/>
      <c r="C4" s="45"/>
      <c r="D4" s="45"/>
      <c r="E4" s="45"/>
      <c r="F4" s="45"/>
      <c r="G4" s="45"/>
      <c r="H4" s="45"/>
      <c r="I4" s="45"/>
      <c r="J4" s="45"/>
      <c r="K4" s="45"/>
      <c r="L4" s="45"/>
    </row>
    <row r="5" spans="1:12" ht="15.75" x14ac:dyDescent="0.25">
      <c r="A5" s="44" t="s">
        <v>292</v>
      </c>
      <c r="B5" s="45"/>
      <c r="C5" s="45"/>
      <c r="D5" s="45"/>
      <c r="E5" s="45"/>
      <c r="F5" s="45"/>
      <c r="G5" s="45"/>
      <c r="H5" s="45"/>
      <c r="I5" s="45"/>
      <c r="J5" s="45"/>
      <c r="K5" s="45"/>
      <c r="L5" s="45"/>
    </row>
    <row r="6" spans="1:12" x14ac:dyDescent="0.25">
      <c r="A6" s="65" t="s">
        <v>125</v>
      </c>
      <c r="B6" s="66"/>
      <c r="C6" s="66"/>
      <c r="D6" s="66"/>
      <c r="E6" s="66"/>
      <c r="F6" s="66"/>
      <c r="G6" s="66"/>
      <c r="H6" s="66"/>
      <c r="I6" s="66"/>
      <c r="J6" s="66"/>
      <c r="K6" s="66"/>
      <c r="L6" s="66"/>
    </row>
    <row r="7" spans="1:12" x14ac:dyDescent="0.25">
      <c r="A7" s="50"/>
      <c r="B7" s="50"/>
      <c r="C7" s="50"/>
      <c r="D7" s="50"/>
      <c r="E7" s="50"/>
      <c r="F7" s="50"/>
      <c r="G7" s="50"/>
      <c r="H7" s="50"/>
      <c r="I7" s="50"/>
      <c r="J7" s="50"/>
      <c r="K7" s="50"/>
      <c r="L7" s="50"/>
    </row>
    <row r="8" spans="1:12" ht="45" x14ac:dyDescent="0.25">
      <c r="A8" s="50"/>
      <c r="B8" s="64" t="s">
        <v>1</v>
      </c>
      <c r="C8" s="64" t="s">
        <v>2</v>
      </c>
      <c r="D8" s="64" t="s">
        <v>3</v>
      </c>
      <c r="E8" s="64" t="s">
        <v>4</v>
      </c>
      <c r="F8" s="64" t="s">
        <v>5</v>
      </c>
      <c r="G8" s="64" t="s">
        <v>6</v>
      </c>
      <c r="H8" s="64" t="s">
        <v>7</v>
      </c>
      <c r="I8" s="64" t="s">
        <v>51</v>
      </c>
      <c r="J8" s="64" t="s">
        <v>8</v>
      </c>
      <c r="K8" s="64" t="s">
        <v>9</v>
      </c>
      <c r="L8" s="146" t="s">
        <v>10</v>
      </c>
    </row>
    <row r="9" spans="1:12" x14ac:dyDescent="0.25">
      <c r="A9" s="46" t="s">
        <v>41</v>
      </c>
      <c r="B9" s="62">
        <f>+'[1]Table 9-13 - Lending'!C9</f>
        <v>1.2862084800000003E-3</v>
      </c>
      <c r="C9" s="62">
        <f>+'[1]Table 9-13 - Lending'!D9</f>
        <v>0</v>
      </c>
      <c r="D9" s="62">
        <f>+'[1]Table 9-13 - Lending'!E9</f>
        <v>0</v>
      </c>
      <c r="E9" s="62">
        <f>+'[1]Table 9-13 - Lending'!F9</f>
        <v>0</v>
      </c>
      <c r="F9" s="62">
        <f>+'[1]Table 9-13 - Lending'!G9</f>
        <v>3.6099829200000001E-3</v>
      </c>
      <c r="G9" s="62">
        <f>+'[1]Table 9-13 - Lending'!H9</f>
        <v>0</v>
      </c>
      <c r="H9" s="62">
        <f>+'[1]Table 9-13 - Lending'!I9</f>
        <v>0</v>
      </c>
      <c r="I9" s="62">
        <f>+'[1]Table 9-13 - Lending'!J9</f>
        <v>0</v>
      </c>
      <c r="J9" s="62">
        <f>+'[1]Table 9-13 - Lending'!K9</f>
        <v>0</v>
      </c>
      <c r="K9" s="62">
        <f>+'[1]Table 9-13 - Lending'!L9</f>
        <v>0</v>
      </c>
      <c r="L9" s="62">
        <f>+'[1]Table 9-13 - Lending'!M9</f>
        <v>4.8961914000000004E-3</v>
      </c>
    </row>
    <row r="10" spans="1:12" x14ac:dyDescent="0.25">
      <c r="A10" s="46" t="s">
        <v>144</v>
      </c>
      <c r="B10" s="62">
        <f>+'[1]Table 9-13 - Lending'!C10</f>
        <v>1.0760998100000001E-3</v>
      </c>
      <c r="C10" s="62">
        <f>+'[1]Table 9-13 - Lending'!D10</f>
        <v>0</v>
      </c>
      <c r="D10" s="62">
        <f>+'[1]Table 9-13 - Lending'!E10</f>
        <v>3.1472407E-4</v>
      </c>
      <c r="E10" s="62">
        <f>+'[1]Table 9-13 - Lending'!F10</f>
        <v>0</v>
      </c>
      <c r="F10" s="62">
        <f>+'[1]Table 9-13 - Lending'!G10</f>
        <v>1.1278567619999999E-2</v>
      </c>
      <c r="G10" s="62">
        <f>+'[1]Table 9-13 - Lending'!H10</f>
        <v>0</v>
      </c>
      <c r="H10" s="62">
        <f>+'[1]Table 9-13 - Lending'!I10</f>
        <v>0</v>
      </c>
      <c r="I10" s="62">
        <f>+'[1]Table 9-13 - Lending'!J10</f>
        <v>0</v>
      </c>
      <c r="J10" s="62">
        <f>+'[1]Table 9-13 - Lending'!K10</f>
        <v>0</v>
      </c>
      <c r="K10" s="62">
        <f>+'[1]Table 9-13 - Lending'!L10</f>
        <v>0</v>
      </c>
      <c r="L10" s="62">
        <f>+'[1]Table 9-13 - Lending'!M10</f>
        <v>1.2669391499999998E-2</v>
      </c>
    </row>
    <row r="11" spans="1:12" x14ac:dyDescent="0.25">
      <c r="A11" s="46" t="s">
        <v>42</v>
      </c>
      <c r="B11" s="62">
        <f>+'[1]Table 9-13 - Lending'!C11</f>
        <v>4.0305009000000003E-4</v>
      </c>
      <c r="C11" s="62">
        <f>+'[1]Table 9-13 - Lending'!D11</f>
        <v>1.9507990000000003E-5</v>
      </c>
      <c r="D11" s="62">
        <f>+'[1]Table 9-13 - Lending'!E11</f>
        <v>0</v>
      </c>
      <c r="E11" s="62">
        <f>+'[1]Table 9-13 - Lending'!F11</f>
        <v>4.9256816999999995E-4</v>
      </c>
      <c r="F11" s="62">
        <f>+'[1]Table 9-13 - Lending'!G11</f>
        <v>4.9615921000000006E-4</v>
      </c>
      <c r="G11" s="62">
        <f>+'[1]Table 9-13 - Lending'!H11</f>
        <v>0</v>
      </c>
      <c r="H11" s="62">
        <f>+'[1]Table 9-13 - Lending'!I11</f>
        <v>0</v>
      </c>
      <c r="I11" s="62">
        <f>+'[1]Table 9-13 - Lending'!J11</f>
        <v>0</v>
      </c>
      <c r="J11" s="62">
        <f>+'[1]Table 9-13 - Lending'!K11</f>
        <v>0</v>
      </c>
      <c r="K11" s="62">
        <f>+'[1]Table 9-13 - Lending'!L11</f>
        <v>0</v>
      </c>
      <c r="L11" s="62">
        <f>+'[1]Table 9-13 - Lending'!M11</f>
        <v>1.4112854599999999E-3</v>
      </c>
    </row>
    <row r="12" spans="1:12" x14ac:dyDescent="0.25">
      <c r="A12" s="46" t="s">
        <v>43</v>
      </c>
      <c r="B12" s="62">
        <f>+'[1]Table 9-13 - Lending'!C12</f>
        <v>4.7606890999999995E-4</v>
      </c>
      <c r="C12" s="62">
        <f>+'[1]Table 9-13 - Lending'!D12</f>
        <v>6.2030900000000001E-6</v>
      </c>
      <c r="D12" s="62">
        <f>+'[1]Table 9-13 - Lending'!E12</f>
        <v>0</v>
      </c>
      <c r="E12" s="62">
        <f>+'[1]Table 9-13 - Lending'!F12</f>
        <v>5.5155466000000007E-4</v>
      </c>
      <c r="F12" s="62">
        <f>+'[1]Table 9-13 - Lending'!G12</f>
        <v>2.60950335E-2</v>
      </c>
      <c r="G12" s="62">
        <f>+'[1]Table 9-13 - Lending'!H12</f>
        <v>3.6444160000000003E-5</v>
      </c>
      <c r="H12" s="62">
        <f>+'[1]Table 9-13 - Lending'!I12</f>
        <v>4.9614660000000002E-5</v>
      </c>
      <c r="I12" s="62">
        <f>+'[1]Table 9-13 - Lending'!J12</f>
        <v>0</v>
      </c>
      <c r="J12" s="62">
        <f>+'[1]Table 9-13 - Lending'!K12</f>
        <v>0</v>
      </c>
      <c r="K12" s="62">
        <f>+'[1]Table 9-13 - Lending'!L12</f>
        <v>0</v>
      </c>
      <c r="L12" s="62">
        <f>+'[1]Table 9-13 - Lending'!M12</f>
        <v>2.7214918979999999E-2</v>
      </c>
    </row>
    <row r="13" spans="1:12" x14ac:dyDescent="0.25">
      <c r="A13" s="46" t="s">
        <v>44</v>
      </c>
      <c r="B13" s="62">
        <f>+'[1]Table 9-13 - Lending'!C13</f>
        <v>0.20034998562000006</v>
      </c>
      <c r="C13" s="62">
        <f>+'[1]Table 9-13 - Lending'!D13</f>
        <v>6.7085120900000021E-3</v>
      </c>
      <c r="D13" s="62">
        <f>+'[1]Table 9-13 - Lending'!E13</f>
        <v>3.0909259056500016</v>
      </c>
      <c r="E13" s="62">
        <f>+'[1]Table 9-13 - Lending'!F13</f>
        <v>0.48376726021000011</v>
      </c>
      <c r="F13" s="62">
        <f>+'[1]Table 9-13 - Lending'!G13</f>
        <v>0.29933993754999999</v>
      </c>
      <c r="G13" s="62">
        <f>+'[1]Table 9-13 - Lending'!H13</f>
        <v>3.5245815000000004E-4</v>
      </c>
      <c r="H13" s="62">
        <f>+'[1]Table 9-13 - Lending'!I13</f>
        <v>1.6257733279999999E-2</v>
      </c>
      <c r="I13" s="62">
        <f>+'[1]Table 9-13 - Lending'!J13</f>
        <v>3.4669917000000003E-4</v>
      </c>
      <c r="J13" s="62">
        <f>+'[1]Table 9-13 - Lending'!K13</f>
        <v>0.10699420262000001</v>
      </c>
      <c r="K13" s="62">
        <f>+'[1]Table 9-13 - Lending'!L13</f>
        <v>0</v>
      </c>
      <c r="L13" s="62">
        <f>+'[1]Table 9-13 - Lending'!M13</f>
        <v>4.2050426943400012</v>
      </c>
    </row>
    <row r="14" spans="1:12" x14ac:dyDescent="0.25">
      <c r="A14" s="67" t="s">
        <v>10</v>
      </c>
      <c r="B14" s="55">
        <f>+'[1]Table 9-13 - Lending'!C14</f>
        <v>0.20359141291000005</v>
      </c>
      <c r="C14" s="55">
        <f>+'[1]Table 9-13 - Lending'!D14</f>
        <v>6.734223170000002E-3</v>
      </c>
      <c r="D14" s="55">
        <f>+'[1]Table 9-13 - Lending'!E14</f>
        <v>3.0912406297200015</v>
      </c>
      <c r="E14" s="55">
        <f>+'[1]Table 9-13 - Lending'!F14</f>
        <v>0.4848113830400001</v>
      </c>
      <c r="F14" s="55">
        <f>+'[1]Table 9-13 - Lending'!G14</f>
        <v>0.34081968079999997</v>
      </c>
      <c r="G14" s="55">
        <f>+'[1]Table 9-13 - Lending'!H14</f>
        <v>3.8890231000000006E-4</v>
      </c>
      <c r="H14" s="55">
        <f>+'[1]Table 9-13 - Lending'!I14</f>
        <v>1.6307347939999998E-2</v>
      </c>
      <c r="I14" s="55">
        <f>+'[1]Table 9-13 - Lending'!J14</f>
        <v>3.4669917000000003E-4</v>
      </c>
      <c r="J14" s="55">
        <f>+'[1]Table 9-13 - Lending'!K14</f>
        <v>0.10699420262000001</v>
      </c>
      <c r="K14" s="55">
        <f>+'[1]Table 9-13 - Lending'!L14</f>
        <v>0</v>
      </c>
      <c r="L14" s="55">
        <f>+'[1]Table 9-13 - Lending'!M14</f>
        <v>4.251234481680001</v>
      </c>
    </row>
    <row r="15" spans="1:12" x14ac:dyDescent="0.25">
      <c r="B15" s="59"/>
      <c r="C15" s="59"/>
      <c r="D15" s="59"/>
      <c r="E15" s="59"/>
      <c r="F15" s="59"/>
      <c r="G15" s="59"/>
      <c r="H15" s="59"/>
      <c r="I15" s="59"/>
      <c r="J15" s="59"/>
      <c r="K15" s="59"/>
      <c r="L15" s="59"/>
    </row>
    <row r="16" spans="1:12" x14ac:dyDescent="0.25">
      <c r="B16" s="59"/>
      <c r="C16" s="59"/>
      <c r="D16" s="59"/>
      <c r="E16" s="59"/>
      <c r="F16" s="59"/>
      <c r="G16" s="59"/>
      <c r="H16" s="59"/>
      <c r="I16" s="59"/>
      <c r="J16" s="59"/>
      <c r="K16" s="59"/>
      <c r="L16" s="59"/>
    </row>
    <row r="19" spans="1:12" ht="15.75" x14ac:dyDescent="0.25">
      <c r="A19" s="44" t="s">
        <v>293</v>
      </c>
      <c r="B19" s="45"/>
      <c r="C19" s="45"/>
      <c r="D19" s="45"/>
      <c r="E19" s="45"/>
      <c r="F19" s="45"/>
      <c r="G19" s="45"/>
      <c r="H19" s="45"/>
      <c r="I19" s="45"/>
      <c r="J19" s="45"/>
      <c r="K19" s="45"/>
      <c r="L19" s="45"/>
    </row>
    <row r="20" spans="1:12" x14ac:dyDescent="0.25">
      <c r="A20" s="65" t="s">
        <v>126</v>
      </c>
      <c r="B20" s="66"/>
      <c r="C20" s="66"/>
      <c r="D20" s="66"/>
      <c r="E20" s="66"/>
      <c r="F20" s="66"/>
      <c r="G20" s="66"/>
      <c r="H20" s="66"/>
      <c r="I20" s="66"/>
      <c r="J20" s="66"/>
      <c r="K20" s="66"/>
      <c r="L20" s="66"/>
    </row>
    <row r="21" spans="1:12" x14ac:dyDescent="0.25">
      <c r="A21" s="50"/>
      <c r="B21" s="50"/>
      <c r="C21" s="50"/>
      <c r="D21" s="50"/>
      <c r="E21" s="50"/>
      <c r="F21" s="50"/>
      <c r="G21" s="50"/>
      <c r="H21" s="50"/>
      <c r="I21" s="50"/>
      <c r="J21" s="50"/>
      <c r="K21" s="50"/>
      <c r="L21" s="50"/>
    </row>
    <row r="22" spans="1:12" ht="45" x14ac:dyDescent="0.25">
      <c r="A22" s="50"/>
      <c r="B22" s="64" t="s">
        <v>1</v>
      </c>
      <c r="C22" s="64" t="s">
        <v>2</v>
      </c>
      <c r="D22" s="64" t="s">
        <v>3</v>
      </c>
      <c r="E22" s="64" t="s">
        <v>4</v>
      </c>
      <c r="F22" s="64" t="s">
        <v>5</v>
      </c>
      <c r="G22" s="64" t="s">
        <v>6</v>
      </c>
      <c r="H22" s="64" t="s">
        <v>7</v>
      </c>
      <c r="I22" s="64" t="s">
        <v>51</v>
      </c>
      <c r="J22" s="64" t="s">
        <v>8</v>
      </c>
      <c r="K22" s="64" t="s">
        <v>9</v>
      </c>
      <c r="L22" s="146" t="s">
        <v>10</v>
      </c>
    </row>
    <row r="23" spans="1:12" x14ac:dyDescent="0.25">
      <c r="A23" s="46" t="s">
        <v>45</v>
      </c>
      <c r="B23" s="62">
        <f>+'[1]Table 9-13 - Lending'!C23</f>
        <v>9.9727408999999989E-4</v>
      </c>
      <c r="C23" s="62">
        <f>+'[1]Table 9-13 - Lending'!D23</f>
        <v>8.4535089999999996E-5</v>
      </c>
      <c r="D23" s="62">
        <f>+'[1]Table 9-13 - Lending'!E23</f>
        <v>6.9137661999999996E-4</v>
      </c>
      <c r="E23" s="62">
        <f>+'[1]Table 9-13 - Lending'!F23</f>
        <v>0</v>
      </c>
      <c r="F23" s="62">
        <f>+'[1]Table 9-13 - Lending'!G23</f>
        <v>1.8332675E-4</v>
      </c>
      <c r="G23" s="62">
        <f>+'[1]Table 9-13 - Lending'!H23</f>
        <v>6.2509399999999995E-5</v>
      </c>
      <c r="H23" s="62">
        <f>+'[1]Table 9-13 - Lending'!I23</f>
        <v>1.503206E-4</v>
      </c>
      <c r="I23" s="62">
        <f>+'[1]Table 9-13 - Lending'!J23</f>
        <v>2.567121E-5</v>
      </c>
      <c r="J23" s="62">
        <f>+'[1]Table 9-13 - Lending'!K23</f>
        <v>1.7974992999999999E-4</v>
      </c>
      <c r="K23" s="62">
        <f>+'[1]Table 9-13 - Lending'!L23</f>
        <v>0</v>
      </c>
      <c r="L23" s="62">
        <f>+'[1]Table 9-13 - Lending'!M23</f>
        <v>2.3747636900000001E-3</v>
      </c>
    </row>
    <row r="24" spans="1:12" x14ac:dyDescent="0.25">
      <c r="A24" s="46" t="s">
        <v>145</v>
      </c>
      <c r="B24" s="62">
        <f>+'[1]Table 9-13 - Lending'!C24</f>
        <v>1.7135460150000004E-2</v>
      </c>
      <c r="C24" s="62">
        <f>+'[1]Table 9-13 - Lending'!D24</f>
        <v>1.3397502300000002E-3</v>
      </c>
      <c r="D24" s="62">
        <f>+'[1]Table 9-13 - Lending'!E24</f>
        <v>2.1353120599999996E-3</v>
      </c>
      <c r="E24" s="62">
        <f>+'[1]Table 9-13 - Lending'!F24</f>
        <v>2.3417416119999999E-2</v>
      </c>
      <c r="F24" s="62">
        <f>+'[1]Table 9-13 - Lending'!G24</f>
        <v>3.8676772810000003E-2</v>
      </c>
      <c r="G24" s="62">
        <f>+'[1]Table 9-13 - Lending'!H24</f>
        <v>1.1823255000000001E-4</v>
      </c>
      <c r="H24" s="62">
        <f>+'[1]Table 9-13 - Lending'!I24</f>
        <v>2.5215891000000004E-4</v>
      </c>
      <c r="I24" s="62">
        <f>+'[1]Table 9-13 - Lending'!J24</f>
        <v>7.9460709999999997E-5</v>
      </c>
      <c r="J24" s="62">
        <f>+'[1]Table 9-13 - Lending'!K24</f>
        <v>4.7288818000000002E-4</v>
      </c>
      <c r="K24" s="62">
        <f>+'[1]Table 9-13 - Lending'!L24</f>
        <v>0</v>
      </c>
      <c r="L24" s="62">
        <f>+'[1]Table 9-13 - Lending'!M24</f>
        <v>8.3627451720000009E-2</v>
      </c>
    </row>
    <row r="25" spans="1:12" x14ac:dyDescent="0.25">
      <c r="A25" s="46" t="s">
        <v>46</v>
      </c>
      <c r="B25" s="62">
        <f>+'[1]Table 9-13 - Lending'!C25</f>
        <v>9.5078318700000022E-3</v>
      </c>
      <c r="C25" s="62">
        <f>+'[1]Table 9-13 - Lending'!D25</f>
        <v>1.95638981E-3</v>
      </c>
      <c r="D25" s="62">
        <f>+'[1]Table 9-13 - Lending'!E25</f>
        <v>2.0660814599999999E-3</v>
      </c>
      <c r="E25" s="62">
        <f>+'[1]Table 9-13 - Lending'!F25</f>
        <v>1.1137508E-4</v>
      </c>
      <c r="F25" s="62">
        <f>+'[1]Table 9-13 - Lending'!G25</f>
        <v>2.82736393E-3</v>
      </c>
      <c r="G25" s="62">
        <f>+'[1]Table 9-13 - Lending'!H25</f>
        <v>0</v>
      </c>
      <c r="H25" s="62">
        <f>+'[1]Table 9-13 - Lending'!I25</f>
        <v>6.7836299000000001E-4</v>
      </c>
      <c r="I25" s="62">
        <f>+'[1]Table 9-13 - Lending'!J25</f>
        <v>0</v>
      </c>
      <c r="J25" s="62">
        <f>+'[1]Table 9-13 - Lending'!K25</f>
        <v>1.1438947000000001E-3</v>
      </c>
      <c r="K25" s="62">
        <f>+'[1]Table 9-13 - Lending'!L25</f>
        <v>0</v>
      </c>
      <c r="L25" s="62">
        <f>+'[1]Table 9-13 - Lending'!M25</f>
        <v>1.8291299840000004E-2</v>
      </c>
    </row>
    <row r="26" spans="1:12" x14ac:dyDescent="0.25">
      <c r="A26" s="46" t="s">
        <v>47</v>
      </c>
      <c r="B26" s="62">
        <f>+'[1]Table 9-13 - Lending'!C26</f>
        <v>6.6122048680000003E-2</v>
      </c>
      <c r="C26" s="62">
        <f>+'[1]Table 9-13 - Lending'!D26</f>
        <v>5.7563021999999992E-4</v>
      </c>
      <c r="D26" s="62">
        <f>+'[1]Table 9-13 - Lending'!E26</f>
        <v>1.7676864900000002E-2</v>
      </c>
      <c r="E26" s="62">
        <f>+'[1]Table 9-13 - Lending'!F26</f>
        <v>7.4201156399999989E-3</v>
      </c>
      <c r="F26" s="62">
        <f>+'[1]Table 9-13 - Lending'!G26</f>
        <v>1.7936205659999999E-2</v>
      </c>
      <c r="G26" s="62">
        <f>+'[1]Table 9-13 - Lending'!H26</f>
        <v>2.0816035999999998E-4</v>
      </c>
      <c r="H26" s="62">
        <f>+'[1]Table 9-13 - Lending'!I26</f>
        <v>1.9621230800000002E-3</v>
      </c>
      <c r="I26" s="62">
        <f>+'[1]Table 9-13 - Lending'!J26</f>
        <v>2.4156724999999999E-4</v>
      </c>
      <c r="J26" s="62">
        <f>+'[1]Table 9-13 - Lending'!K26</f>
        <v>4.7539380999999997E-3</v>
      </c>
      <c r="K26" s="62">
        <f>+'[1]Table 9-13 - Lending'!L26</f>
        <v>0</v>
      </c>
      <c r="L26" s="62">
        <f>+'[1]Table 9-13 - Lending'!M26</f>
        <v>0.11689665389000001</v>
      </c>
    </row>
    <row r="27" spans="1:12" x14ac:dyDescent="0.25">
      <c r="A27" s="46" t="s">
        <v>49</v>
      </c>
      <c r="B27" s="62">
        <f>+'[1]Table 9-13 - Lending'!C27</f>
        <v>0.10963042480000003</v>
      </c>
      <c r="C27" s="62">
        <f>+'[1]Table 9-13 - Lending'!D27</f>
        <v>2.7779178200000002E-3</v>
      </c>
      <c r="D27" s="62">
        <f>+'[1]Table 9-13 - Lending'!E27</f>
        <v>0.11740809364</v>
      </c>
      <c r="E27" s="62">
        <f>+'[1]Table 9-13 - Lending'!F27</f>
        <v>2.7919223560000001E-2</v>
      </c>
      <c r="F27" s="62">
        <f>+'[1]Table 9-13 - Lending'!G27</f>
        <v>4.9043306089999995E-2</v>
      </c>
      <c r="G27" s="62">
        <f>+'[1]Table 9-13 - Lending'!H27</f>
        <v>0</v>
      </c>
      <c r="H27" s="62">
        <f>+'[1]Table 9-13 - Lending'!I27</f>
        <v>2.30633241E-3</v>
      </c>
      <c r="I27" s="62">
        <f>+'[1]Table 9-13 - Lending'!J27</f>
        <v>0</v>
      </c>
      <c r="J27" s="62">
        <f>+'[1]Table 9-13 - Lending'!K27</f>
        <v>0.10044373171000001</v>
      </c>
      <c r="K27" s="62">
        <f>+'[1]Table 9-13 - Lending'!L27</f>
        <v>0</v>
      </c>
      <c r="L27" s="62">
        <f>+'[1]Table 9-13 - Lending'!M27</f>
        <v>0.40952903003000007</v>
      </c>
    </row>
    <row r="28" spans="1:12" x14ac:dyDescent="0.25">
      <c r="A28" s="46" t="s">
        <v>48</v>
      </c>
      <c r="B28" s="62">
        <f>+'[1]Table 9-13 - Lending'!C28</f>
        <v>1.9837332E-4</v>
      </c>
      <c r="C28" s="62">
        <f>+'[1]Table 9-13 - Lending'!D28</f>
        <v>0</v>
      </c>
      <c r="D28" s="62">
        <f>+'[1]Table 9-13 - Lending'!E28</f>
        <v>2.9512629010400011</v>
      </c>
      <c r="E28" s="62">
        <f>+'[1]Table 9-13 - Lending'!F28</f>
        <v>0.42594325263999999</v>
      </c>
      <c r="F28" s="62">
        <f>+'[1]Table 9-13 - Lending'!G28</f>
        <v>0.23215270556000012</v>
      </c>
      <c r="G28" s="62">
        <f>+'[1]Table 9-13 - Lending'!H28</f>
        <v>0</v>
      </c>
      <c r="H28" s="62">
        <f>+'[1]Table 9-13 - Lending'!I28</f>
        <v>1.095804995E-2</v>
      </c>
      <c r="I28" s="62">
        <f>+'[1]Table 9-13 - Lending'!J28</f>
        <v>0</v>
      </c>
      <c r="J28" s="62">
        <f>+'[1]Table 9-13 - Lending'!K28</f>
        <v>0</v>
      </c>
      <c r="K28" s="62">
        <f>+'[1]Table 9-13 - Lending'!L28</f>
        <v>0</v>
      </c>
      <c r="L28" s="62">
        <f>+'[1]Table 9-13 - Lending'!M28</f>
        <v>3.6205152825100013</v>
      </c>
    </row>
    <row r="29" spans="1:12" x14ac:dyDescent="0.25">
      <c r="A29" s="67" t="s">
        <v>10</v>
      </c>
      <c r="B29" s="55">
        <f>+'[1]Table 9-13 - Lending'!C29</f>
        <v>0.20359141291000005</v>
      </c>
      <c r="C29" s="55">
        <f>+'[1]Table 9-13 - Lending'!D29</f>
        <v>6.7342231699999994E-3</v>
      </c>
      <c r="D29" s="55">
        <f>+'[1]Table 9-13 - Lending'!E29</f>
        <v>3.091240629720001</v>
      </c>
      <c r="E29" s="55">
        <f>+'[1]Table 9-13 - Lending'!F29</f>
        <v>0.48481138303999999</v>
      </c>
      <c r="F29" s="55">
        <f>+'[1]Table 9-13 - Lending'!G29</f>
        <v>0.34081968080000014</v>
      </c>
      <c r="G29" s="55">
        <f>+'[1]Table 9-13 - Lending'!H29</f>
        <v>3.8890230999999995E-4</v>
      </c>
      <c r="H29" s="55">
        <f>+'[1]Table 9-13 - Lending'!I29</f>
        <v>1.6307347940000001E-2</v>
      </c>
      <c r="I29" s="55">
        <f>+'[1]Table 9-13 - Lending'!J29</f>
        <v>3.4669916999999998E-4</v>
      </c>
      <c r="J29" s="55">
        <f>+'[1]Table 9-13 - Lending'!K29</f>
        <v>0.10699420262000001</v>
      </c>
      <c r="K29" s="55">
        <f>+'[1]Table 9-13 - Lending'!L29</f>
        <v>0</v>
      </c>
      <c r="L29" s="55">
        <f>+'[1]Table 9-13 - Lending'!M29</f>
        <v>4.251234481680001</v>
      </c>
    </row>
    <row r="34" spans="1:12" ht="15.75" x14ac:dyDescent="0.25">
      <c r="A34" s="44" t="s">
        <v>294</v>
      </c>
      <c r="B34" s="45"/>
      <c r="C34" s="45"/>
      <c r="D34" s="45"/>
      <c r="E34" s="45"/>
      <c r="F34" s="45"/>
      <c r="G34" s="45"/>
      <c r="H34" s="45"/>
      <c r="I34" s="45"/>
      <c r="J34" s="45"/>
      <c r="K34" s="45"/>
      <c r="L34" s="45"/>
    </row>
    <row r="35" spans="1:12" x14ac:dyDescent="0.25">
      <c r="A35" s="172" t="s">
        <v>349</v>
      </c>
      <c r="B35" s="66"/>
      <c r="C35" s="66"/>
      <c r="D35" s="66"/>
      <c r="E35" s="66"/>
      <c r="F35" s="66"/>
      <c r="G35" s="66"/>
      <c r="H35" s="66"/>
      <c r="I35" s="66"/>
      <c r="J35" s="66"/>
      <c r="K35" s="66"/>
      <c r="L35" s="66"/>
    </row>
    <row r="36" spans="1:12" x14ac:dyDescent="0.25">
      <c r="A36" s="50"/>
      <c r="B36" s="50"/>
      <c r="C36" s="50"/>
      <c r="D36" s="50"/>
      <c r="E36" s="50"/>
      <c r="F36" s="50"/>
      <c r="G36" s="50"/>
      <c r="H36" s="50"/>
      <c r="I36" s="50"/>
      <c r="J36" s="50"/>
      <c r="K36" s="50"/>
      <c r="L36" s="50"/>
    </row>
    <row r="37" spans="1:12" ht="45" x14ac:dyDescent="0.25">
      <c r="A37" s="50"/>
      <c r="B37" s="64" t="s">
        <v>1</v>
      </c>
      <c r="C37" s="64" t="s">
        <v>2</v>
      </c>
      <c r="D37" s="64" t="s">
        <v>3</v>
      </c>
      <c r="E37" s="64" t="s">
        <v>4</v>
      </c>
      <c r="F37" s="64" t="s">
        <v>5</v>
      </c>
      <c r="G37" s="64" t="s">
        <v>6</v>
      </c>
      <c r="H37" s="64" t="s">
        <v>7</v>
      </c>
      <c r="I37" s="64" t="s">
        <v>51</v>
      </c>
      <c r="J37" s="64" t="s">
        <v>8</v>
      </c>
      <c r="K37" s="64" t="s">
        <v>9</v>
      </c>
      <c r="L37" s="146" t="s">
        <v>10</v>
      </c>
    </row>
    <row r="38" spans="1:12" x14ac:dyDescent="0.25">
      <c r="A38" s="26" t="s">
        <v>50</v>
      </c>
      <c r="B38" s="190">
        <f>+'[1]Table 9-13 - Lending'!C38</f>
        <v>1.8805813526033524</v>
      </c>
      <c r="C38" s="190">
        <f>+'[1]Table 9-13 - Lending'!D38</f>
        <v>0</v>
      </c>
      <c r="D38" s="190">
        <f>+'[1]Table 9-13 - Lending'!E38</f>
        <v>0</v>
      </c>
      <c r="E38" s="190">
        <f>+'[1]Table 9-13 - Lending'!F38</f>
        <v>0</v>
      </c>
      <c r="F38" s="190">
        <f>+'[1]Table 9-13 - Lending'!G38</f>
        <v>0</v>
      </c>
      <c r="G38" s="190">
        <f>+'[1]Table 9-13 - Lending'!H38</f>
        <v>0</v>
      </c>
      <c r="H38" s="190">
        <f>+'[1]Table 9-13 - Lending'!I38</f>
        <v>1.089489326181597</v>
      </c>
      <c r="I38" s="190">
        <f>+'[1]Table 9-13 - Lending'!J38</f>
        <v>11.549522066104661</v>
      </c>
      <c r="J38" s="190">
        <f>+'[1]Table 9-13 - Lending'!K38</f>
        <v>0</v>
      </c>
      <c r="K38" s="190">
        <f>+'[1]Table 9-13 - Lending'!L38</f>
        <v>0</v>
      </c>
      <c r="L38" s="191">
        <f>+'[1]Table 9-13 - Lending'!M38</f>
        <v>0.13105768885630453</v>
      </c>
    </row>
    <row r="39" spans="1:12" x14ac:dyDescent="0.25">
      <c r="A39" s="49" t="str">
        <f>+"Note: 90-days arrear as of "&amp;'[1]Tabel A - General Issuer Detail'!$C$9&amp;"  (See definition in table X1)"</f>
        <v>Note: 90-days arrear as of Q1 2018  (See definition in table X1)</v>
      </c>
    </row>
    <row r="40" spans="1:12" x14ac:dyDescent="0.25">
      <c r="I40" s="69"/>
    </row>
    <row r="44" spans="1:12" ht="15.75" x14ac:dyDescent="0.25">
      <c r="A44" s="44" t="s">
        <v>295</v>
      </c>
      <c r="B44" s="45"/>
      <c r="C44" s="45"/>
      <c r="D44" s="45"/>
      <c r="E44" s="45"/>
      <c r="F44" s="45"/>
      <c r="G44" s="45"/>
      <c r="H44" s="45"/>
      <c r="I44" s="45"/>
      <c r="J44" s="45"/>
      <c r="K44" s="45"/>
      <c r="L44" s="45"/>
    </row>
    <row r="45" spans="1:12" x14ac:dyDescent="0.25">
      <c r="A45" s="172" t="s">
        <v>221</v>
      </c>
      <c r="B45" s="66"/>
      <c r="C45" s="66"/>
      <c r="D45" s="66"/>
      <c r="E45" s="66"/>
      <c r="F45" s="66"/>
      <c r="G45" s="66"/>
      <c r="H45" s="66"/>
      <c r="I45" s="66"/>
      <c r="J45" s="66"/>
      <c r="K45" s="66"/>
      <c r="L45" s="66"/>
    </row>
    <row r="46" spans="1:12" x14ac:dyDescent="0.25">
      <c r="A46" s="50"/>
      <c r="B46" s="50"/>
      <c r="C46" s="50"/>
      <c r="D46" s="50"/>
      <c r="E46" s="50"/>
      <c r="F46" s="50"/>
      <c r="G46" s="50"/>
      <c r="H46" s="50"/>
      <c r="I46" s="50"/>
      <c r="J46" s="50"/>
      <c r="K46" s="50"/>
      <c r="L46" s="50"/>
    </row>
    <row r="47" spans="1:12" ht="45" x14ac:dyDescent="0.25">
      <c r="A47" s="50"/>
      <c r="B47" s="64" t="s">
        <v>1</v>
      </c>
      <c r="C47" s="64" t="s">
        <v>2</v>
      </c>
      <c r="D47" s="64" t="s">
        <v>3</v>
      </c>
      <c r="E47" s="64" t="s">
        <v>4</v>
      </c>
      <c r="F47" s="64" t="s">
        <v>5</v>
      </c>
      <c r="G47" s="64" t="s">
        <v>6</v>
      </c>
      <c r="H47" s="64" t="s">
        <v>7</v>
      </c>
      <c r="I47" s="64" t="s">
        <v>51</v>
      </c>
      <c r="J47" s="64" t="s">
        <v>8</v>
      </c>
      <c r="K47" s="64" t="s">
        <v>9</v>
      </c>
      <c r="L47" s="146" t="s">
        <v>10</v>
      </c>
    </row>
    <row r="48" spans="1:12" x14ac:dyDescent="0.25">
      <c r="A48" s="26" t="s">
        <v>50</v>
      </c>
      <c r="B48" s="193">
        <f>+'[1]Table 9-13 - Lending'!C48</f>
        <v>2.4011431818890245</v>
      </c>
      <c r="C48" s="193">
        <f>+'[1]Table 9-13 - Lending'!D48</f>
        <v>0</v>
      </c>
      <c r="D48" s="193">
        <f>+'[1]Table 9-13 - Lending'!E48</f>
        <v>0</v>
      </c>
      <c r="E48" s="193">
        <f>+'[1]Table 9-13 - Lending'!F48</f>
        <v>0</v>
      </c>
      <c r="F48" s="193">
        <f>+'[1]Table 9-13 - Lending'!G48</f>
        <v>0</v>
      </c>
      <c r="G48" s="193">
        <f>+'[1]Table 9-13 - Lending'!H48</f>
        <v>0</v>
      </c>
      <c r="H48" s="193">
        <f>+'[1]Table 9-13 - Lending'!I48</f>
        <v>0.20038052858274885</v>
      </c>
      <c r="I48" s="193">
        <f>+'[1]Table 9-13 - Lending'!J48</f>
        <v>2.3704931280914225</v>
      </c>
      <c r="J48" s="193">
        <f>+'[1]Table 9-13 - Lending'!K48</f>
        <v>0</v>
      </c>
      <c r="K48" s="193">
        <f>+'[1]Table 9-13 - Lending'!L48</f>
        <v>0</v>
      </c>
      <c r="L48" s="194">
        <f>+'[1]Table 9-13 - Lending'!M48</f>
        <v>0.11595259168231054</v>
      </c>
    </row>
    <row r="49" spans="1:12" x14ac:dyDescent="0.25">
      <c r="A49" s="49" t="str">
        <f>+"Note: 90-days arrear as of "&amp;'[1]Tabel A - General Issuer Detail'!$C$9&amp;"  (See definition in table X1)"</f>
        <v>Note: 90-days arrear as of Q1 2018  (See definition in table X1)</v>
      </c>
    </row>
    <row r="54" spans="1:12" ht="15.75" x14ac:dyDescent="0.25">
      <c r="A54" s="44" t="s">
        <v>296</v>
      </c>
      <c r="B54" s="45"/>
      <c r="C54" s="45"/>
      <c r="D54" s="45"/>
      <c r="E54" s="45"/>
      <c r="F54" s="45"/>
      <c r="G54" s="45"/>
      <c r="H54" s="45"/>
      <c r="I54" s="45"/>
      <c r="J54" s="45"/>
      <c r="K54" s="45"/>
      <c r="L54" s="45"/>
    </row>
    <row r="55" spans="1:12" x14ac:dyDescent="0.25">
      <c r="A55" s="172" t="s">
        <v>204</v>
      </c>
      <c r="B55" s="66"/>
      <c r="C55" s="66"/>
      <c r="D55" s="66"/>
      <c r="E55" s="66"/>
      <c r="F55" s="66"/>
      <c r="G55" s="66"/>
      <c r="H55" s="66"/>
      <c r="I55" s="66"/>
      <c r="J55" s="66"/>
      <c r="K55" s="66"/>
      <c r="L55" s="66"/>
    </row>
    <row r="56" spans="1:12" x14ac:dyDescent="0.25">
      <c r="A56" s="50"/>
      <c r="B56" s="50"/>
      <c r="C56" s="50"/>
      <c r="D56" s="50"/>
      <c r="E56" s="50"/>
      <c r="F56" s="50"/>
      <c r="G56" s="50"/>
      <c r="H56" s="50"/>
      <c r="I56" s="50"/>
      <c r="J56" s="50"/>
      <c r="K56" s="50"/>
      <c r="L56" s="50"/>
    </row>
    <row r="57" spans="1:12" ht="45" x14ac:dyDescent="0.25">
      <c r="A57" s="50"/>
      <c r="B57" s="64" t="s">
        <v>1</v>
      </c>
      <c r="C57" s="64" t="s">
        <v>2</v>
      </c>
      <c r="D57" s="64" t="s">
        <v>3</v>
      </c>
      <c r="E57" s="64" t="s">
        <v>4</v>
      </c>
      <c r="F57" s="64" t="s">
        <v>5</v>
      </c>
      <c r="G57" s="64" t="s">
        <v>6</v>
      </c>
      <c r="H57" s="64" t="s">
        <v>7</v>
      </c>
      <c r="I57" s="64" t="s">
        <v>51</v>
      </c>
      <c r="J57" s="64" t="s">
        <v>8</v>
      </c>
      <c r="K57" s="64" t="s">
        <v>9</v>
      </c>
      <c r="L57" s="146" t="s">
        <v>10</v>
      </c>
    </row>
    <row r="58" spans="1:12" x14ac:dyDescent="0.25">
      <c r="A58" s="147" t="s">
        <v>327</v>
      </c>
      <c r="B58" s="195">
        <f>+'[1]Table 9-13 - Lending'!C58</f>
        <v>2.3869424918594406</v>
      </c>
      <c r="C58" s="195">
        <f>+'[1]Table 9-13 - Lending'!D58</f>
        <v>0</v>
      </c>
      <c r="D58" s="195">
        <f>+'[1]Table 9-13 - Lending'!E58</f>
        <v>0</v>
      </c>
      <c r="E58" s="195">
        <f>+'[1]Table 9-13 - Lending'!F58</f>
        <v>0</v>
      </c>
      <c r="F58" s="195">
        <f>+'[1]Table 9-13 - Lending'!G58</f>
        <v>0</v>
      </c>
      <c r="G58" s="195">
        <f>+'[1]Table 9-13 - Lending'!H58</f>
        <v>0</v>
      </c>
      <c r="H58" s="195">
        <f>+'[1]Table 9-13 - Lending'!I58</f>
        <v>0.20038052858274885</v>
      </c>
      <c r="I58" s="195">
        <f>+'[1]Table 9-13 - Lending'!J58</f>
        <v>2.3704931280914225</v>
      </c>
      <c r="J58" s="195">
        <f>+'[1]Table 9-13 - Lending'!K58</f>
        <v>0</v>
      </c>
      <c r="K58" s="195">
        <f>+'[1]Table 9-13 - Lending'!L58</f>
        <v>0</v>
      </c>
      <c r="L58" s="195">
        <f>+'[1]Table 9-13 - Lending'!M58</f>
        <v>0.11527252132630479</v>
      </c>
    </row>
    <row r="59" spans="1:12" x14ac:dyDescent="0.25">
      <c r="A59" s="147" t="s">
        <v>328</v>
      </c>
      <c r="B59" s="195">
        <f>+'[1]Table 9-13 - Lending'!C59</f>
        <v>8.7680396236511256E-3</v>
      </c>
      <c r="C59" s="195">
        <f>+'[1]Table 9-13 - Lending'!D59</f>
        <v>0</v>
      </c>
      <c r="D59" s="195">
        <f>+'[1]Table 9-13 - Lending'!E59</f>
        <v>0</v>
      </c>
      <c r="E59" s="195">
        <f>+'[1]Table 9-13 - Lending'!F59</f>
        <v>0</v>
      </c>
      <c r="F59" s="195">
        <f>+'[1]Table 9-13 - Lending'!G59</f>
        <v>0</v>
      </c>
      <c r="G59" s="195">
        <f>+'[1]Table 9-13 - Lending'!H59</f>
        <v>0</v>
      </c>
      <c r="H59" s="195">
        <f>+'[1]Table 9-13 - Lending'!I59</f>
        <v>0</v>
      </c>
      <c r="I59" s="195">
        <f>+'[1]Table 9-13 - Lending'!J59</f>
        <v>0</v>
      </c>
      <c r="J59" s="195">
        <f>+'[1]Table 9-13 - Lending'!K59</f>
        <v>0</v>
      </c>
      <c r="K59" s="195">
        <f>+'[1]Table 9-13 - Lending'!L59</f>
        <v>0</v>
      </c>
      <c r="L59" s="195">
        <f>+'[1]Table 9-13 - Lending'!M59</f>
        <v>4.1990099184662356E-4</v>
      </c>
    </row>
    <row r="60" spans="1:12" x14ac:dyDescent="0.25">
      <c r="A60" s="147" t="s">
        <v>329</v>
      </c>
      <c r="B60" s="195">
        <f>+'[1]Table 9-13 - Lending'!C60</f>
        <v>5.432650405933076E-3</v>
      </c>
      <c r="C60" s="195">
        <f>+'[1]Table 9-13 - Lending'!D60</f>
        <v>0</v>
      </c>
      <c r="D60" s="195">
        <f>+'[1]Table 9-13 - Lending'!E60</f>
        <v>0</v>
      </c>
      <c r="E60" s="195">
        <f>+'[1]Table 9-13 - Lending'!F60</f>
        <v>0</v>
      </c>
      <c r="F60" s="195">
        <f>+'[1]Table 9-13 - Lending'!G60</f>
        <v>0</v>
      </c>
      <c r="G60" s="195">
        <f>+'[1]Table 9-13 - Lending'!H60</f>
        <v>0</v>
      </c>
      <c r="H60" s="195">
        <f>+'[1]Table 9-13 - Lending'!I60</f>
        <v>0</v>
      </c>
      <c r="I60" s="195">
        <f>+'[1]Table 9-13 - Lending'!J60</f>
        <v>0</v>
      </c>
      <c r="J60" s="195">
        <f>+'[1]Table 9-13 - Lending'!K60</f>
        <v>0</v>
      </c>
      <c r="K60" s="195">
        <f>+'[1]Table 9-13 - Lending'!L60</f>
        <v>0</v>
      </c>
      <c r="L60" s="195">
        <f>+'[1]Table 9-13 - Lending'!M60</f>
        <v>2.6016936415911745E-4</v>
      </c>
    </row>
    <row r="61" spans="1:12" x14ac:dyDescent="0.25">
      <c r="A61" s="147" t="s">
        <v>197</v>
      </c>
      <c r="B61" s="195">
        <f>+'[1]Table 9-13 - Lending'!C61</f>
        <v>0</v>
      </c>
      <c r="C61" s="195">
        <f>+'[1]Table 9-13 - Lending'!D61</f>
        <v>0</v>
      </c>
      <c r="D61" s="195">
        <f>+'[1]Table 9-13 - Lending'!E61</f>
        <v>0</v>
      </c>
      <c r="E61" s="195">
        <f>+'[1]Table 9-13 - Lending'!F61</f>
        <v>0</v>
      </c>
      <c r="F61" s="195">
        <f>+'[1]Table 9-13 - Lending'!G61</f>
        <v>0</v>
      </c>
      <c r="G61" s="195">
        <f>+'[1]Table 9-13 - Lending'!H61</f>
        <v>0</v>
      </c>
      <c r="H61" s="195">
        <f>+'[1]Table 9-13 - Lending'!I61</f>
        <v>0</v>
      </c>
      <c r="I61" s="195">
        <f>+'[1]Table 9-13 - Lending'!J61</f>
        <v>0</v>
      </c>
      <c r="J61" s="195">
        <f>+'[1]Table 9-13 - Lending'!K61</f>
        <v>0</v>
      </c>
      <c r="K61" s="195">
        <f>+'[1]Table 9-13 - Lending'!L61</f>
        <v>0</v>
      </c>
      <c r="L61" s="195">
        <f>+'[1]Table 9-13 - Lending'!M61</f>
        <v>0</v>
      </c>
    </row>
    <row r="62" spans="1:12" x14ac:dyDescent="0.25">
      <c r="A62" s="147" t="s">
        <v>198</v>
      </c>
      <c r="B62" s="195">
        <f>+'[1]Table 9-13 - Lending'!C62</f>
        <v>0</v>
      </c>
      <c r="C62" s="195">
        <f>+'[1]Table 9-13 - Lending'!D62</f>
        <v>0</v>
      </c>
      <c r="D62" s="195">
        <f>+'[1]Table 9-13 - Lending'!E62</f>
        <v>0</v>
      </c>
      <c r="E62" s="195">
        <f>+'[1]Table 9-13 - Lending'!F62</f>
        <v>0</v>
      </c>
      <c r="F62" s="195">
        <f>+'[1]Table 9-13 - Lending'!G62</f>
        <v>0</v>
      </c>
      <c r="G62" s="195">
        <f>+'[1]Table 9-13 - Lending'!H62</f>
        <v>0</v>
      </c>
      <c r="H62" s="195">
        <f>+'[1]Table 9-13 - Lending'!I62</f>
        <v>0</v>
      </c>
      <c r="I62" s="195">
        <f>+'[1]Table 9-13 - Lending'!J62</f>
        <v>0</v>
      </c>
      <c r="J62" s="195">
        <f>+'[1]Table 9-13 - Lending'!K62</f>
        <v>0</v>
      </c>
      <c r="K62" s="195">
        <f>+'[1]Table 9-13 - Lending'!L62</f>
        <v>0</v>
      </c>
      <c r="L62" s="195">
        <f>+'[1]Table 9-13 - Lending'!M62</f>
        <v>0</v>
      </c>
    </row>
    <row r="63" spans="1:12" x14ac:dyDescent="0.25">
      <c r="A63" s="152" t="s">
        <v>199</v>
      </c>
      <c r="B63" s="196">
        <f>+'[1]Table 9-13 - Lending'!C63</f>
        <v>0</v>
      </c>
      <c r="C63" s="196">
        <f>+'[1]Table 9-13 - Lending'!D63</f>
        <v>0</v>
      </c>
      <c r="D63" s="196">
        <f>+'[1]Table 9-13 - Lending'!E63</f>
        <v>0</v>
      </c>
      <c r="E63" s="196">
        <f>+'[1]Table 9-13 - Lending'!F63</f>
        <v>0</v>
      </c>
      <c r="F63" s="196">
        <f>+'[1]Table 9-13 - Lending'!G63</f>
        <v>0</v>
      </c>
      <c r="G63" s="196">
        <f>+'[1]Table 9-13 - Lending'!H63</f>
        <v>0</v>
      </c>
      <c r="H63" s="196">
        <f>+'[1]Table 9-13 - Lending'!I63</f>
        <v>0</v>
      </c>
      <c r="I63" s="196">
        <f>+'[1]Table 9-13 - Lending'!J63</f>
        <v>0</v>
      </c>
      <c r="J63" s="196">
        <f>+'[1]Table 9-13 - Lending'!K63</f>
        <v>0</v>
      </c>
      <c r="K63" s="196">
        <f>+'[1]Table 9-13 - Lending'!L63</f>
        <v>0</v>
      </c>
      <c r="L63" s="196">
        <f>+'[1]Table 9-13 - Lending'!M63</f>
        <v>0</v>
      </c>
    </row>
    <row r="68" spans="1:12" ht="15.75" x14ac:dyDescent="0.25">
      <c r="A68" s="44" t="s">
        <v>297</v>
      </c>
      <c r="B68" s="45"/>
      <c r="C68" s="45"/>
      <c r="D68" s="45"/>
      <c r="E68" s="45"/>
      <c r="F68" s="45"/>
      <c r="G68" s="45"/>
      <c r="H68" s="45"/>
      <c r="I68" s="45"/>
      <c r="J68" s="45"/>
      <c r="K68" s="45"/>
      <c r="L68" s="45"/>
    </row>
    <row r="69" spans="1:12" x14ac:dyDescent="0.25">
      <c r="A69" s="172" t="s">
        <v>200</v>
      </c>
      <c r="B69" s="66"/>
      <c r="C69" s="66"/>
      <c r="D69" s="66"/>
      <c r="E69" s="66"/>
      <c r="F69" s="66"/>
      <c r="G69" s="66"/>
      <c r="H69" s="66"/>
      <c r="I69" s="66"/>
      <c r="J69" s="66"/>
      <c r="K69" s="66"/>
      <c r="L69" s="66"/>
    </row>
    <row r="70" spans="1:12" x14ac:dyDescent="0.25">
      <c r="A70" s="50"/>
      <c r="B70" s="50"/>
      <c r="C70" s="50"/>
      <c r="D70" s="50"/>
      <c r="E70" s="50"/>
      <c r="F70" s="50"/>
      <c r="G70" s="50"/>
      <c r="H70" s="50"/>
      <c r="I70" s="50"/>
      <c r="J70" s="50"/>
      <c r="K70" s="50"/>
      <c r="L70" s="50"/>
    </row>
    <row r="71" spans="1:12" ht="45" x14ac:dyDescent="0.25">
      <c r="A71" s="50"/>
      <c r="B71" s="64" t="s">
        <v>1</v>
      </c>
      <c r="C71" s="64" t="s">
        <v>2</v>
      </c>
      <c r="D71" s="64" t="s">
        <v>3</v>
      </c>
      <c r="E71" s="64" t="s">
        <v>4</v>
      </c>
      <c r="F71" s="64" t="s">
        <v>5</v>
      </c>
      <c r="G71" s="64" t="s">
        <v>6</v>
      </c>
      <c r="H71" s="64" t="s">
        <v>7</v>
      </c>
      <c r="I71" s="64" t="s">
        <v>51</v>
      </c>
      <c r="J71" s="64" t="s">
        <v>8</v>
      </c>
      <c r="K71" s="64" t="s">
        <v>9</v>
      </c>
      <c r="L71" s="146" t="s">
        <v>10</v>
      </c>
    </row>
    <row r="72" spans="1:12" x14ac:dyDescent="0.25">
      <c r="A72" s="26" t="s">
        <v>201</v>
      </c>
      <c r="B72" s="192">
        <f>+'[1]Table 9-13 - Lending'!C72</f>
        <v>1.5148138500000001</v>
      </c>
      <c r="C72" s="192">
        <f>+'[1]Table 9-13 - Lending'!D72</f>
        <v>0</v>
      </c>
      <c r="D72" s="192">
        <f>+'[1]Table 9-13 - Lending'!E72</f>
        <v>0</v>
      </c>
      <c r="E72" s="192">
        <f>+'[1]Table 9-13 - Lending'!F72</f>
        <v>0</v>
      </c>
      <c r="F72" s="192">
        <f>+'[1]Table 9-13 - Lending'!G72</f>
        <v>0</v>
      </c>
      <c r="G72" s="192">
        <f>+'[1]Table 9-13 - Lending'!H72</f>
        <v>0</v>
      </c>
      <c r="H72" s="192">
        <f>+'[1]Table 9-13 - Lending'!I72</f>
        <v>0</v>
      </c>
      <c r="I72" s="192">
        <f>+'[1]Table 9-13 - Lending'!J72</f>
        <v>0</v>
      </c>
      <c r="J72" s="192">
        <f>+'[1]Table 9-13 - Lending'!K72</f>
        <v>0</v>
      </c>
      <c r="K72" s="192">
        <f>+'[1]Table 9-13 - Lending'!L72</f>
        <v>0</v>
      </c>
      <c r="L72" s="173">
        <f>+'[1]Table 9-13 - Lending'!M72</f>
        <v>1.5148138500000001</v>
      </c>
    </row>
    <row r="77" spans="1:12" ht="15.75" x14ac:dyDescent="0.25">
      <c r="A77" s="44" t="s">
        <v>298</v>
      </c>
      <c r="B77" s="45"/>
      <c r="C77" s="45"/>
      <c r="D77" s="45"/>
      <c r="E77" s="45"/>
      <c r="F77" s="45"/>
      <c r="G77" s="45"/>
      <c r="H77" s="45"/>
      <c r="I77" s="45"/>
      <c r="J77" s="45"/>
      <c r="K77" s="45"/>
      <c r="L77" s="45"/>
    </row>
    <row r="78" spans="1:12" x14ac:dyDescent="0.25">
      <c r="A78" s="172" t="s">
        <v>202</v>
      </c>
      <c r="B78" s="66"/>
      <c r="C78" s="66"/>
      <c r="D78" s="66"/>
      <c r="E78" s="66"/>
      <c r="F78" s="66"/>
      <c r="G78" s="66"/>
      <c r="H78" s="66"/>
      <c r="I78" s="66"/>
      <c r="J78" s="66"/>
      <c r="K78" s="66"/>
      <c r="L78" s="66"/>
    </row>
    <row r="79" spans="1:12" x14ac:dyDescent="0.25">
      <c r="A79" s="50"/>
      <c r="B79" s="50"/>
      <c r="C79" s="50"/>
      <c r="D79" s="50"/>
      <c r="E79" s="50"/>
      <c r="F79" s="50"/>
      <c r="G79" s="50"/>
      <c r="H79" s="50"/>
      <c r="I79" s="50"/>
      <c r="J79" s="50"/>
      <c r="K79" s="50"/>
      <c r="L79" s="50"/>
    </row>
    <row r="80" spans="1:12" ht="45" x14ac:dyDescent="0.25">
      <c r="A80" s="50"/>
      <c r="B80" s="64" t="s">
        <v>1</v>
      </c>
      <c r="C80" s="64" t="s">
        <v>2</v>
      </c>
      <c r="D80" s="64" t="s">
        <v>3</v>
      </c>
      <c r="E80" s="64" t="s">
        <v>4</v>
      </c>
      <c r="F80" s="64" t="s">
        <v>5</v>
      </c>
      <c r="G80" s="64" t="s">
        <v>6</v>
      </c>
      <c r="H80" s="64" t="s">
        <v>7</v>
      </c>
      <c r="I80" s="64" t="s">
        <v>51</v>
      </c>
      <c r="J80" s="64" t="s">
        <v>8</v>
      </c>
      <c r="K80" s="64" t="s">
        <v>9</v>
      </c>
      <c r="L80" s="146" t="s">
        <v>10</v>
      </c>
    </row>
    <row r="81" spans="1:12" x14ac:dyDescent="0.25">
      <c r="A81" s="26" t="s">
        <v>203</v>
      </c>
      <c r="B81" s="176">
        <f>+'[1]Table 9-13 - Lending'!C81</f>
        <v>3.5632328833609207E-2</v>
      </c>
      <c r="C81" s="176">
        <f>+'[1]Table 9-13 - Lending'!D81</f>
        <v>0</v>
      </c>
      <c r="D81" s="176">
        <f>+'[1]Table 9-13 - Lending'!E81</f>
        <v>0</v>
      </c>
      <c r="E81" s="176">
        <f>+'[1]Table 9-13 - Lending'!F81</f>
        <v>0</v>
      </c>
      <c r="F81" s="176">
        <f>+'[1]Table 9-13 - Lending'!G81</f>
        <v>0</v>
      </c>
      <c r="G81" s="176">
        <f>+'[1]Table 9-13 - Lending'!H81</f>
        <v>0</v>
      </c>
      <c r="H81" s="176">
        <f>+'[1]Table 9-13 - Lending'!I81</f>
        <v>0</v>
      </c>
      <c r="I81" s="176">
        <f>+'[1]Table 9-13 - Lending'!J81</f>
        <v>0</v>
      </c>
      <c r="J81" s="176">
        <f>+'[1]Table 9-13 - Lending'!K81</f>
        <v>0</v>
      </c>
      <c r="K81" s="176">
        <f>+'[1]Table 9-13 - Lending'!L81</f>
        <v>0</v>
      </c>
      <c r="L81" s="177">
        <f>+'[1]Table 9-13 - Lending'!M81</f>
        <v>3.5632328833609207E-2</v>
      </c>
    </row>
    <row r="82" spans="1:12" x14ac:dyDescent="0.25">
      <c r="A82" s="49"/>
    </row>
    <row r="83" spans="1:12" x14ac:dyDescent="0.25">
      <c r="L83" s="106" t="s">
        <v>331</v>
      </c>
    </row>
  </sheetData>
  <hyperlinks>
    <hyperlink ref="L83" location="Contents!A1" display="To Frontpage"/>
  </hyperlinks>
  <printOptions horizontalCentered="1"/>
  <pageMargins left="0.19685039370078741" right="0.19685039370078741" top="0.59055118110236227" bottom="0.59055118110236227" header="0.31496062992125984" footer="0.31496062992125984"/>
  <pageSetup paperSize="9" scale="53" orientation="portrait" r:id="rId1"/>
  <headerFooter scaleWithDoc="0" alignWithMargins="0">
    <oddFooter>&amp;R&amp;8BRFkredit ECBC Label Template, 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pageSetUpPr fitToPage="1"/>
  </sheetPr>
  <dimension ref="A7:C45"/>
  <sheetViews>
    <sheetView zoomScale="85" zoomScaleNormal="85" workbookViewId="0"/>
  </sheetViews>
  <sheetFormatPr defaultRowHeight="15" x14ac:dyDescent="0.25"/>
  <cols>
    <col min="1" max="1" width="66.140625" style="45" customWidth="1"/>
    <col min="2" max="2" width="68.140625" style="45" customWidth="1"/>
    <col min="3" max="3" width="74.42578125" style="45" customWidth="1"/>
    <col min="4" max="16384" width="9.140625" style="45"/>
  </cols>
  <sheetData>
    <row r="7" spans="1:3" ht="15.75" x14ac:dyDescent="0.25">
      <c r="A7" s="85" t="s">
        <v>148</v>
      </c>
      <c r="B7" s="57"/>
      <c r="C7" s="57"/>
    </row>
    <row r="8" spans="1:3" x14ac:dyDescent="0.25">
      <c r="A8" s="86" t="s">
        <v>149</v>
      </c>
      <c r="B8" s="87" t="s">
        <v>150</v>
      </c>
      <c r="C8" s="88" t="s">
        <v>151</v>
      </c>
    </row>
    <row r="9" spans="1:3" x14ac:dyDescent="0.25">
      <c r="A9" s="89"/>
      <c r="B9" s="90"/>
      <c r="C9" s="91"/>
    </row>
    <row r="10" spans="1:3" x14ac:dyDescent="0.25">
      <c r="A10" s="67" t="s">
        <v>152</v>
      </c>
      <c r="B10" s="92"/>
      <c r="C10" s="92"/>
    </row>
    <row r="11" spans="1:3" ht="30" x14ac:dyDescent="0.25">
      <c r="A11" s="210" t="s">
        <v>153</v>
      </c>
      <c r="B11" s="210" t="s">
        <v>154</v>
      </c>
      <c r="C11" s="443"/>
    </row>
    <row r="12" spans="1:3" x14ac:dyDescent="0.25">
      <c r="A12" s="27"/>
      <c r="B12" s="210"/>
      <c r="C12" s="443"/>
    </row>
    <row r="13" spans="1:3" ht="45" x14ac:dyDescent="0.25">
      <c r="A13" s="27"/>
      <c r="B13" s="210" t="s">
        <v>155</v>
      </c>
      <c r="C13" s="443"/>
    </row>
    <row r="14" spans="1:3" ht="30" x14ac:dyDescent="0.25">
      <c r="A14" s="209" t="s">
        <v>156</v>
      </c>
      <c r="B14" s="210" t="s">
        <v>157</v>
      </c>
      <c r="C14" s="443"/>
    </row>
    <row r="15" spans="1:3" x14ac:dyDescent="0.25">
      <c r="A15" s="209"/>
      <c r="B15" s="93" t="s">
        <v>158</v>
      </c>
      <c r="C15" s="443"/>
    </row>
    <row r="16" spans="1:3" ht="30" x14ac:dyDescent="0.25">
      <c r="A16" s="209" t="s">
        <v>159</v>
      </c>
      <c r="B16" s="93" t="s">
        <v>160</v>
      </c>
      <c r="C16" s="443"/>
    </row>
    <row r="17" spans="1:3" x14ac:dyDescent="0.25">
      <c r="A17" s="94"/>
      <c r="B17" s="93" t="s">
        <v>161</v>
      </c>
      <c r="C17" s="443"/>
    </row>
    <row r="18" spans="1:3" x14ac:dyDescent="0.25">
      <c r="A18" s="94"/>
      <c r="B18" s="93" t="s">
        <v>162</v>
      </c>
      <c r="C18" s="443"/>
    </row>
    <row r="19" spans="1:3" x14ac:dyDescent="0.25">
      <c r="A19" s="94"/>
      <c r="B19" s="93" t="s">
        <v>163</v>
      </c>
      <c r="C19" s="443"/>
    </row>
    <row r="20" spans="1:3" x14ac:dyDescent="0.25">
      <c r="A20" s="94"/>
      <c r="B20" s="93" t="s">
        <v>164</v>
      </c>
      <c r="C20" s="443"/>
    </row>
    <row r="21" spans="1:3" x14ac:dyDescent="0.25">
      <c r="A21" s="94"/>
      <c r="B21" s="93" t="s">
        <v>165</v>
      </c>
      <c r="C21" s="443"/>
    </row>
    <row r="22" spans="1:3" ht="29.25" x14ac:dyDescent="0.25">
      <c r="A22" s="94"/>
      <c r="B22" s="93" t="s">
        <v>166</v>
      </c>
      <c r="C22" s="443"/>
    </row>
    <row r="23" spans="1:3" x14ac:dyDescent="0.25">
      <c r="A23" s="94"/>
      <c r="B23" s="93" t="s">
        <v>167</v>
      </c>
      <c r="C23" s="443"/>
    </row>
    <row r="24" spans="1:3" x14ac:dyDescent="0.25">
      <c r="A24" s="94"/>
      <c r="B24" s="93" t="s">
        <v>168</v>
      </c>
      <c r="C24" s="443"/>
    </row>
    <row r="25" spans="1:3" x14ac:dyDescent="0.25">
      <c r="A25" s="94"/>
      <c r="B25" s="93" t="s">
        <v>169</v>
      </c>
      <c r="C25" s="443"/>
    </row>
    <row r="26" spans="1:3" x14ac:dyDescent="0.25">
      <c r="A26" s="94"/>
      <c r="B26" s="93" t="s">
        <v>170</v>
      </c>
      <c r="C26" s="443"/>
    </row>
    <row r="27" spans="1:3" x14ac:dyDescent="0.25">
      <c r="A27" s="94"/>
      <c r="B27" s="93"/>
      <c r="C27" s="210"/>
    </row>
    <row r="28" spans="1:3" x14ac:dyDescent="0.25">
      <c r="A28" s="67" t="s">
        <v>171</v>
      </c>
      <c r="B28" s="51"/>
      <c r="C28" s="51"/>
    </row>
    <row r="29" spans="1:3" ht="30" x14ac:dyDescent="0.25">
      <c r="A29" s="442" t="s">
        <v>172</v>
      </c>
      <c r="B29" s="210" t="s">
        <v>173</v>
      </c>
      <c r="C29" s="443"/>
    </row>
    <row r="30" spans="1:3" x14ac:dyDescent="0.25">
      <c r="A30" s="442"/>
      <c r="B30" s="210"/>
      <c r="C30" s="443"/>
    </row>
    <row r="31" spans="1:3" ht="30" x14ac:dyDescent="0.25">
      <c r="A31" s="442"/>
      <c r="B31" s="210" t="s">
        <v>174</v>
      </c>
      <c r="C31" s="443"/>
    </row>
    <row r="32" spans="1:3" x14ac:dyDescent="0.25">
      <c r="A32" s="442"/>
      <c r="B32" s="11"/>
      <c r="C32" s="443"/>
    </row>
    <row r="33" spans="1:3" x14ac:dyDescent="0.25">
      <c r="A33" s="442"/>
      <c r="B33" s="11" t="s">
        <v>175</v>
      </c>
      <c r="C33" s="443"/>
    </row>
    <row r="34" spans="1:3" ht="30" x14ac:dyDescent="0.25">
      <c r="A34" s="442" t="s">
        <v>176</v>
      </c>
      <c r="B34" s="210" t="s">
        <v>177</v>
      </c>
      <c r="C34" s="443"/>
    </row>
    <row r="35" spans="1:3" x14ac:dyDescent="0.25">
      <c r="A35" s="442"/>
      <c r="B35" s="210"/>
      <c r="C35" s="443"/>
    </row>
    <row r="36" spans="1:3" x14ac:dyDescent="0.25">
      <c r="A36" s="442"/>
      <c r="B36" s="11" t="s">
        <v>178</v>
      </c>
      <c r="C36" s="443"/>
    </row>
    <row r="37" spans="1:3" ht="30" x14ac:dyDescent="0.25">
      <c r="A37" s="442" t="s">
        <v>179</v>
      </c>
      <c r="B37" s="210" t="s">
        <v>180</v>
      </c>
      <c r="C37" s="443"/>
    </row>
    <row r="38" spans="1:3" x14ac:dyDescent="0.25">
      <c r="A38" s="442"/>
      <c r="B38" s="210"/>
      <c r="C38" s="443"/>
    </row>
    <row r="39" spans="1:3" x14ac:dyDescent="0.25">
      <c r="A39" s="442"/>
      <c r="B39" s="11" t="s">
        <v>181</v>
      </c>
      <c r="C39" s="443"/>
    </row>
    <row r="40" spans="1:3" ht="30" x14ac:dyDescent="0.25">
      <c r="A40" s="442" t="s">
        <v>182</v>
      </c>
      <c r="B40" s="210" t="s">
        <v>183</v>
      </c>
      <c r="C40" s="443"/>
    </row>
    <row r="41" spans="1:3" x14ac:dyDescent="0.25">
      <c r="A41" s="442"/>
      <c r="B41" s="210"/>
      <c r="C41" s="443"/>
    </row>
    <row r="42" spans="1:3" ht="30" x14ac:dyDescent="0.25">
      <c r="A42" s="442"/>
      <c r="B42" s="11" t="s">
        <v>184</v>
      </c>
      <c r="C42" s="443"/>
    </row>
    <row r="43" spans="1:3" ht="45" x14ac:dyDescent="0.25">
      <c r="A43" s="209" t="s">
        <v>185</v>
      </c>
      <c r="B43" s="210" t="s">
        <v>186</v>
      </c>
      <c r="C43" s="210"/>
    </row>
    <row r="44" spans="1:3" ht="15.75" x14ac:dyDescent="0.25">
      <c r="A44" s="95"/>
      <c r="B44" s="96"/>
      <c r="C44" s="96"/>
    </row>
    <row r="45" spans="1:3" x14ac:dyDescent="0.25">
      <c r="C45" s="106" t="s">
        <v>331</v>
      </c>
    </row>
  </sheetData>
  <mergeCells count="10">
    <mergeCell ref="A37:A39"/>
    <mergeCell ref="C37:C39"/>
    <mergeCell ref="A40:A42"/>
    <mergeCell ref="C40:C42"/>
    <mergeCell ref="C11:C13"/>
    <mergeCell ref="C14:C26"/>
    <mergeCell ref="A29:A33"/>
    <mergeCell ref="C29:C33"/>
    <mergeCell ref="A34:A36"/>
    <mergeCell ref="C34:C36"/>
  </mergeCells>
  <hyperlinks>
    <hyperlink ref="C45" location="Contents!A1" display="To Frontpage"/>
  </hyperlinks>
  <printOptions horizontalCentered="1"/>
  <pageMargins left="0.19685039370078741" right="0.19685039370078741" top="0.74803149606299213" bottom="0.74803149606299213" header="0.31496062992125984" footer="0.31496062992125984"/>
  <pageSetup paperSize="9" scale="48" fitToHeight="0" orientation="portrait" r:id="rId1"/>
  <headerFooter scaleWithDoc="0" alignWithMargins="0">
    <oddFooter>&amp;R&amp;8BRFkredit ECBC Label Template, 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pageSetUpPr fitToPage="1"/>
  </sheetPr>
  <dimension ref="A7:O58"/>
  <sheetViews>
    <sheetView showGridLines="0" zoomScale="85" zoomScaleNormal="85" workbookViewId="0">
      <selection activeCell="Y35" sqref="Y35"/>
    </sheetView>
  </sheetViews>
  <sheetFormatPr defaultRowHeight="15" x14ac:dyDescent="0.25"/>
  <cols>
    <col min="1" max="1" width="42.28515625" style="45" customWidth="1"/>
    <col min="2" max="3" width="9.140625" style="45" customWidth="1"/>
    <col min="4" max="14" width="9.140625" style="45"/>
    <col min="15" max="15" width="9.140625" style="45" customWidth="1"/>
    <col min="16" max="16384" width="9.140625" style="45"/>
  </cols>
  <sheetData>
    <row r="7" spans="1:15" ht="15.75" x14ac:dyDescent="0.25">
      <c r="A7" s="258" t="s">
        <v>237</v>
      </c>
      <c r="B7" s="257"/>
      <c r="C7" s="257"/>
      <c r="D7" s="253"/>
      <c r="E7" s="253"/>
      <c r="F7" s="253"/>
      <c r="G7" s="253"/>
      <c r="H7" s="253"/>
      <c r="I7" s="253"/>
      <c r="J7" s="253"/>
      <c r="K7" s="253"/>
      <c r="L7" s="253"/>
      <c r="M7" s="253"/>
      <c r="N7" s="253"/>
      <c r="O7" s="253"/>
    </row>
    <row r="8" spans="1:15" x14ac:dyDescent="0.25">
      <c r="A8" s="256" t="s">
        <v>238</v>
      </c>
      <c r="B8" s="447" t="s">
        <v>239</v>
      </c>
      <c r="C8" s="447"/>
      <c r="D8" s="447"/>
      <c r="E8" s="447"/>
      <c r="F8" s="447"/>
      <c r="G8" s="447"/>
      <c r="H8" s="447"/>
      <c r="I8" s="447"/>
      <c r="J8" s="447"/>
      <c r="K8" s="447"/>
      <c r="L8" s="447"/>
      <c r="M8" s="447"/>
      <c r="N8" s="447"/>
      <c r="O8" s="447"/>
    </row>
    <row r="9" spans="1:15" x14ac:dyDescent="0.25">
      <c r="A9" s="256"/>
      <c r="B9" s="448" t="s">
        <v>240</v>
      </c>
      <c r="C9" s="448"/>
      <c r="D9" s="448"/>
      <c r="E9" s="448"/>
      <c r="F9" s="448"/>
      <c r="G9" s="448"/>
      <c r="H9" s="448"/>
      <c r="I9" s="448"/>
      <c r="J9" s="448"/>
      <c r="K9" s="448"/>
      <c r="L9" s="448"/>
      <c r="M9" s="448"/>
      <c r="N9" s="448"/>
      <c r="O9" s="448"/>
    </row>
    <row r="10" spans="1:15" ht="15.75" thickBot="1" x14ac:dyDescent="0.3">
      <c r="A10" s="255"/>
      <c r="B10" s="254"/>
      <c r="C10" s="254"/>
      <c r="D10" s="253"/>
      <c r="E10" s="253"/>
      <c r="F10" s="253"/>
      <c r="G10" s="253"/>
      <c r="H10" s="253"/>
      <c r="I10" s="253"/>
      <c r="J10" s="253"/>
      <c r="K10" s="253"/>
      <c r="L10" s="253"/>
      <c r="M10" s="253"/>
      <c r="N10" s="253"/>
      <c r="O10" s="253"/>
    </row>
    <row r="11" spans="1:15" ht="15.75" thickBot="1" x14ac:dyDescent="0.3">
      <c r="A11" s="250" t="s">
        <v>241</v>
      </c>
      <c r="B11" s="449"/>
      <c r="C11" s="450"/>
      <c r="D11" s="450"/>
      <c r="E11" s="450"/>
      <c r="F11" s="450"/>
      <c r="G11" s="450"/>
      <c r="H11" s="450"/>
      <c r="I11" s="450"/>
      <c r="J11" s="450"/>
      <c r="K11" s="450"/>
      <c r="L11" s="450"/>
      <c r="M11" s="450"/>
      <c r="N11" s="450"/>
      <c r="O11" s="451"/>
    </row>
    <row r="12" spans="1:15" x14ac:dyDescent="0.25">
      <c r="A12" s="252" t="s">
        <v>242</v>
      </c>
      <c r="B12" s="452"/>
      <c r="C12" s="452"/>
      <c r="D12" s="452"/>
      <c r="E12" s="452"/>
      <c r="F12" s="452"/>
      <c r="G12" s="452"/>
      <c r="H12" s="452"/>
      <c r="I12" s="452"/>
      <c r="J12" s="452"/>
      <c r="K12" s="452"/>
      <c r="L12" s="452"/>
      <c r="M12" s="452"/>
      <c r="N12" s="452"/>
      <c r="O12" s="453"/>
    </row>
    <row r="13" spans="1:15" x14ac:dyDescent="0.25">
      <c r="A13" s="251" t="s">
        <v>243</v>
      </c>
      <c r="B13" s="454"/>
      <c r="C13" s="454"/>
      <c r="D13" s="454"/>
      <c r="E13" s="454"/>
      <c r="F13" s="454"/>
      <c r="G13" s="454"/>
      <c r="H13" s="454"/>
      <c r="I13" s="454"/>
      <c r="J13" s="454"/>
      <c r="K13" s="454"/>
      <c r="L13" s="454"/>
      <c r="M13" s="454"/>
      <c r="N13" s="454"/>
      <c r="O13" s="455"/>
    </row>
    <row r="14" spans="1:15" ht="15.75" thickBot="1" x14ac:dyDescent="0.3">
      <c r="A14" s="249"/>
      <c r="B14" s="456"/>
      <c r="C14" s="456"/>
      <c r="D14" s="456"/>
      <c r="E14" s="456"/>
      <c r="F14" s="456"/>
      <c r="G14" s="456"/>
      <c r="H14" s="456"/>
      <c r="I14" s="456"/>
      <c r="J14" s="456"/>
      <c r="K14" s="456"/>
      <c r="L14" s="456"/>
      <c r="M14" s="456"/>
      <c r="N14" s="456"/>
      <c r="O14" s="457"/>
    </row>
    <row r="15" spans="1:15" ht="15" customHeight="1" thickBot="1" x14ac:dyDescent="0.3">
      <c r="A15" s="250" t="s">
        <v>187</v>
      </c>
      <c r="B15" s="458" t="s">
        <v>188</v>
      </c>
      <c r="C15" s="458"/>
      <c r="D15" s="458"/>
      <c r="E15" s="458"/>
      <c r="F15" s="458"/>
      <c r="G15" s="458"/>
      <c r="H15" s="458"/>
      <c r="I15" s="458"/>
      <c r="J15" s="458"/>
      <c r="K15" s="458"/>
      <c r="L15" s="458"/>
      <c r="M15" s="458"/>
      <c r="N15" s="458"/>
      <c r="O15" s="459"/>
    </row>
    <row r="16" spans="1:15" ht="231.75" customHeight="1" thickBot="1" x14ac:dyDescent="0.3">
      <c r="A16" s="249" t="s">
        <v>189</v>
      </c>
      <c r="B16" s="460" t="s">
        <v>377</v>
      </c>
      <c r="C16" s="461"/>
      <c r="D16" s="461"/>
      <c r="E16" s="461"/>
      <c r="F16" s="461"/>
      <c r="G16" s="461"/>
      <c r="H16" s="461"/>
      <c r="I16" s="461"/>
      <c r="J16" s="461"/>
      <c r="K16" s="461"/>
      <c r="L16" s="461"/>
      <c r="M16" s="461"/>
      <c r="N16" s="461"/>
      <c r="O16" s="462"/>
    </row>
    <row r="17" spans="1:15" ht="15" customHeight="1" x14ac:dyDescent="0.25">
      <c r="A17" s="218"/>
      <c r="B17" s="248"/>
      <c r="C17" s="247"/>
      <c r="D17" s="247"/>
      <c r="E17" s="247"/>
      <c r="F17" s="247"/>
      <c r="G17" s="247"/>
      <c r="H17" s="247"/>
      <c r="I17" s="247"/>
      <c r="J17" s="247"/>
      <c r="K17" s="247"/>
      <c r="L17" s="247"/>
      <c r="M17" s="247"/>
      <c r="N17" s="247"/>
      <c r="O17" s="246"/>
    </row>
    <row r="18" spans="1:15" x14ac:dyDescent="0.25">
      <c r="A18" s="236"/>
      <c r="B18" s="245"/>
      <c r="C18" s="244"/>
      <c r="D18" s="244"/>
      <c r="E18" s="244"/>
      <c r="F18" s="244"/>
      <c r="G18" s="244"/>
      <c r="H18" s="244"/>
      <c r="I18" s="244"/>
      <c r="J18" s="244"/>
      <c r="K18" s="244"/>
      <c r="L18" s="244"/>
      <c r="M18" s="244"/>
      <c r="N18" s="244"/>
      <c r="O18" s="243"/>
    </row>
    <row r="19" spans="1:15" x14ac:dyDescent="0.25">
      <c r="A19" s="444" t="s">
        <v>190</v>
      </c>
      <c r="B19" s="242" t="s">
        <v>376</v>
      </c>
      <c r="C19" s="241"/>
      <c r="D19" s="241"/>
      <c r="E19" s="241"/>
      <c r="F19" s="241"/>
      <c r="G19" s="241"/>
      <c r="H19" s="241"/>
      <c r="I19" s="241"/>
      <c r="J19" s="241"/>
      <c r="K19" s="241"/>
      <c r="L19" s="241"/>
      <c r="M19" s="241"/>
      <c r="N19" s="241"/>
      <c r="O19" s="240"/>
    </row>
    <row r="20" spans="1:15" x14ac:dyDescent="0.25">
      <c r="A20" s="444"/>
      <c r="B20" s="239"/>
      <c r="C20" s="238"/>
      <c r="D20" s="238"/>
      <c r="E20" s="238"/>
      <c r="F20" s="238"/>
      <c r="G20" s="238"/>
      <c r="H20" s="238"/>
      <c r="I20" s="238"/>
      <c r="J20" s="238"/>
      <c r="K20" s="238"/>
      <c r="L20" s="238"/>
      <c r="M20" s="238"/>
      <c r="N20" s="238"/>
      <c r="O20" s="237"/>
    </row>
    <row r="21" spans="1:15" x14ac:dyDescent="0.25">
      <c r="A21" s="444"/>
      <c r="B21" s="231" t="s">
        <v>369</v>
      </c>
      <c r="C21" s="216"/>
      <c r="D21" s="227"/>
      <c r="E21" s="220"/>
      <c r="F21" s="216"/>
      <c r="G21" s="216"/>
      <c r="H21" s="216"/>
      <c r="I21" s="216"/>
      <c r="J21" s="216"/>
      <c r="K21" s="216"/>
      <c r="L21" s="216"/>
      <c r="M21" s="216"/>
      <c r="N21" s="216"/>
      <c r="O21" s="215"/>
    </row>
    <row r="22" spans="1:15" x14ac:dyDescent="0.25">
      <c r="A22" s="236"/>
      <c r="B22" s="230" t="s">
        <v>375</v>
      </c>
      <c r="C22" s="216"/>
      <c r="D22" s="227"/>
      <c r="E22" s="220"/>
      <c r="F22" s="216"/>
      <c r="G22" s="216"/>
      <c r="H22" s="216"/>
      <c r="I22" s="216"/>
      <c r="J22" s="216"/>
      <c r="K22" s="216"/>
      <c r="L22" s="216"/>
      <c r="M22" s="216"/>
      <c r="N22" s="216"/>
      <c r="O22" s="215"/>
    </row>
    <row r="23" spans="1:15" x14ac:dyDescent="0.25">
      <c r="A23" s="218"/>
      <c r="B23" s="235"/>
      <c r="C23" s="216"/>
      <c r="D23" s="227"/>
      <c r="E23" s="220"/>
      <c r="F23" s="216"/>
      <c r="G23" s="216"/>
      <c r="H23" s="216"/>
      <c r="I23" s="216"/>
      <c r="J23" s="216"/>
      <c r="K23" s="216"/>
      <c r="L23" s="216"/>
      <c r="M23" s="216"/>
      <c r="N23" s="216"/>
      <c r="O23" s="215"/>
    </row>
    <row r="24" spans="1:15" ht="15" customHeight="1" x14ac:dyDescent="0.25">
      <c r="A24" s="218"/>
      <c r="B24" s="217"/>
      <c r="C24" s="445" t="s">
        <v>371</v>
      </c>
      <c r="D24" s="445"/>
      <c r="E24" s="445"/>
      <c r="F24" s="445"/>
      <c r="G24" s="445"/>
      <c r="H24" s="445"/>
      <c r="I24" s="445"/>
      <c r="J24" s="445"/>
      <c r="K24" s="224"/>
      <c r="L24" s="216"/>
      <c r="M24" s="216"/>
      <c r="N24" s="216"/>
      <c r="O24" s="215"/>
    </row>
    <row r="25" spans="1:15" x14ac:dyDescent="0.25">
      <c r="A25" s="218"/>
      <c r="B25" s="217"/>
      <c r="C25" s="216"/>
      <c r="D25" s="216"/>
      <c r="E25" s="216"/>
      <c r="F25" s="216"/>
      <c r="G25" s="216"/>
      <c r="H25" s="216"/>
      <c r="I25" s="216"/>
      <c r="J25" s="216"/>
      <c r="K25" s="216"/>
      <c r="L25" s="216"/>
      <c r="M25" s="216"/>
      <c r="N25" s="216"/>
      <c r="O25" s="215"/>
    </row>
    <row r="26" spans="1:15" ht="15.75" thickBot="1" x14ac:dyDescent="0.3">
      <c r="A26" s="218"/>
      <c r="B26" s="223" t="s">
        <v>365</v>
      </c>
      <c r="C26" s="222" t="s">
        <v>364</v>
      </c>
      <c r="D26" s="222" t="s">
        <v>363</v>
      </c>
      <c r="E26" s="222" t="s">
        <v>362</v>
      </c>
      <c r="F26" s="222" t="s">
        <v>361</v>
      </c>
      <c r="G26" s="222" t="s">
        <v>360</v>
      </c>
      <c r="H26" s="222" t="s">
        <v>359</v>
      </c>
      <c r="I26" s="222" t="s">
        <v>358</v>
      </c>
      <c r="J26" s="222" t="s">
        <v>357</v>
      </c>
      <c r="K26" s="222" t="s">
        <v>356</v>
      </c>
      <c r="L26" s="216"/>
      <c r="M26" s="216"/>
      <c r="N26" s="216"/>
      <c r="O26" s="215"/>
    </row>
    <row r="27" spans="1:15" x14ac:dyDescent="0.25">
      <c r="A27" s="218"/>
      <c r="B27" s="234">
        <v>266666.66666666669</v>
      </c>
      <c r="C27" s="233">
        <v>266666.66666666669</v>
      </c>
      <c r="D27" s="233">
        <v>266666.66666666669</v>
      </c>
      <c r="E27" s="233">
        <v>133333.33333333334</v>
      </c>
      <c r="F27" s="233">
        <v>66666.666666666672</v>
      </c>
      <c r="G27" s="219" t="s">
        <v>355</v>
      </c>
      <c r="H27" s="219" t="s">
        <v>355</v>
      </c>
      <c r="I27" s="219" t="s">
        <v>355</v>
      </c>
      <c r="J27" s="219" t="s">
        <v>355</v>
      </c>
      <c r="K27" s="219" t="s">
        <v>355</v>
      </c>
      <c r="L27" s="216"/>
      <c r="M27" s="216"/>
      <c r="N27" s="216"/>
      <c r="O27" s="215"/>
    </row>
    <row r="28" spans="1:15" x14ac:dyDescent="0.25">
      <c r="A28" s="218"/>
      <c r="B28" s="234"/>
      <c r="C28" s="233"/>
      <c r="D28" s="233"/>
      <c r="E28" s="233"/>
      <c r="F28" s="233"/>
      <c r="G28" s="219"/>
      <c r="H28" s="219"/>
      <c r="I28" s="219"/>
      <c r="J28" s="219"/>
      <c r="K28" s="219"/>
      <c r="L28" s="216"/>
      <c r="M28" s="216"/>
      <c r="N28" s="216"/>
      <c r="O28" s="215"/>
    </row>
    <row r="29" spans="1:15" x14ac:dyDescent="0.25">
      <c r="A29" s="218"/>
      <c r="B29" s="234"/>
      <c r="C29" s="233"/>
      <c r="D29" s="233"/>
      <c r="E29" s="233"/>
      <c r="F29" s="233"/>
      <c r="G29" s="219"/>
      <c r="H29" s="219"/>
      <c r="I29" s="219"/>
      <c r="J29" s="219"/>
      <c r="K29" s="219"/>
      <c r="L29" s="216"/>
      <c r="M29" s="216"/>
      <c r="N29" s="216"/>
      <c r="O29" s="215"/>
    </row>
    <row r="30" spans="1:15" x14ac:dyDescent="0.25">
      <c r="A30" s="218"/>
      <c r="B30" s="234"/>
      <c r="C30" s="233"/>
      <c r="D30" s="233"/>
      <c r="E30" s="233"/>
      <c r="F30" s="233"/>
      <c r="G30" s="219"/>
      <c r="H30" s="219"/>
      <c r="I30" s="219"/>
      <c r="J30" s="219"/>
      <c r="K30" s="219"/>
      <c r="L30" s="216"/>
      <c r="M30" s="216"/>
      <c r="N30" s="216"/>
      <c r="O30" s="215"/>
    </row>
    <row r="31" spans="1:15" x14ac:dyDescent="0.25">
      <c r="A31" s="218"/>
      <c r="B31" s="217" t="s">
        <v>374</v>
      </c>
      <c r="C31" s="233"/>
      <c r="D31" s="233"/>
      <c r="E31" s="233"/>
      <c r="F31" s="233"/>
      <c r="G31" s="219"/>
      <c r="H31" s="219"/>
      <c r="I31" s="219"/>
      <c r="J31" s="219"/>
      <c r="K31" s="219"/>
      <c r="L31" s="216"/>
      <c r="M31" s="216"/>
      <c r="N31" s="216"/>
      <c r="O31" s="215"/>
    </row>
    <row r="32" spans="1:15" x14ac:dyDescent="0.25">
      <c r="A32" s="218"/>
      <c r="B32" s="217"/>
      <c r="C32" s="233"/>
      <c r="D32" s="233"/>
      <c r="E32" s="233"/>
      <c r="F32" s="233"/>
      <c r="G32" s="219"/>
      <c r="H32" s="219"/>
      <c r="I32" s="219"/>
      <c r="J32" s="219"/>
      <c r="K32" s="219"/>
      <c r="L32" s="216"/>
      <c r="M32" s="216"/>
      <c r="N32" s="216"/>
      <c r="O32" s="215"/>
    </row>
    <row r="33" spans="1:15" x14ac:dyDescent="0.25">
      <c r="A33" s="218"/>
      <c r="B33" s="231" t="s">
        <v>369</v>
      </c>
      <c r="C33" s="216"/>
      <c r="D33" s="216"/>
      <c r="E33" s="216"/>
      <c r="F33" s="216"/>
      <c r="G33" s="216"/>
      <c r="H33" s="216"/>
      <c r="I33" s="216"/>
      <c r="J33" s="216"/>
      <c r="K33" s="216"/>
      <c r="L33" s="216"/>
      <c r="M33" s="216"/>
      <c r="N33" s="216"/>
      <c r="O33" s="215"/>
    </row>
    <row r="34" spans="1:15" x14ac:dyDescent="0.25">
      <c r="A34" s="218"/>
      <c r="B34" s="230" t="s">
        <v>373</v>
      </c>
      <c r="C34" s="216"/>
      <c r="D34" s="216"/>
      <c r="E34" s="216"/>
      <c r="F34" s="216"/>
      <c r="G34" s="216"/>
      <c r="H34" s="216"/>
      <c r="I34" s="216"/>
      <c r="J34" s="216"/>
      <c r="K34" s="216"/>
      <c r="L34" s="216"/>
      <c r="M34" s="216"/>
      <c r="N34" s="216"/>
      <c r="O34" s="215"/>
    </row>
    <row r="35" spans="1:15" x14ac:dyDescent="0.25">
      <c r="A35" s="218"/>
      <c r="B35" s="217" t="s">
        <v>372</v>
      </c>
      <c r="C35" s="225"/>
      <c r="D35" s="225"/>
      <c r="E35" s="225"/>
      <c r="F35" s="225"/>
      <c r="G35" s="225"/>
      <c r="H35" s="225"/>
      <c r="I35" s="225"/>
      <c r="J35" s="225"/>
      <c r="K35" s="225"/>
      <c r="L35" s="216"/>
      <c r="M35" s="216"/>
      <c r="N35" s="216"/>
      <c r="O35" s="215"/>
    </row>
    <row r="36" spans="1:15" x14ac:dyDescent="0.25">
      <c r="A36" s="218"/>
      <c r="B36" s="226"/>
      <c r="C36" s="225"/>
      <c r="D36" s="225"/>
      <c r="E36" s="225"/>
      <c r="F36" s="225"/>
      <c r="G36" s="225"/>
      <c r="H36" s="225"/>
      <c r="I36" s="225"/>
      <c r="J36" s="225"/>
      <c r="K36" s="225"/>
      <c r="L36" s="216"/>
      <c r="M36" s="216"/>
      <c r="N36" s="216"/>
      <c r="O36" s="215"/>
    </row>
    <row r="37" spans="1:15" ht="15" customHeight="1" x14ac:dyDescent="0.25">
      <c r="A37" s="218"/>
      <c r="B37" s="217"/>
      <c r="C37" s="446" t="s">
        <v>371</v>
      </c>
      <c r="D37" s="446"/>
      <c r="E37" s="446"/>
      <c r="F37" s="446"/>
      <c r="G37" s="446"/>
      <c r="H37" s="446"/>
      <c r="I37" s="446"/>
      <c r="J37" s="446"/>
      <c r="K37" s="224"/>
      <c r="L37" s="216"/>
      <c r="M37" s="216"/>
      <c r="N37" s="216"/>
      <c r="O37" s="215"/>
    </row>
    <row r="38" spans="1:15" x14ac:dyDescent="0.25">
      <c r="A38" s="218"/>
      <c r="B38" s="217"/>
      <c r="C38" s="216"/>
      <c r="D38" s="216"/>
      <c r="E38" s="216"/>
      <c r="F38" s="216"/>
      <c r="G38" s="216"/>
      <c r="H38" s="216"/>
      <c r="I38" s="216"/>
      <c r="J38" s="216"/>
      <c r="K38" s="216"/>
      <c r="L38" s="216"/>
      <c r="M38" s="216"/>
      <c r="N38" s="216"/>
      <c r="O38" s="215"/>
    </row>
    <row r="39" spans="1:15" ht="15.75" thickBot="1" x14ac:dyDescent="0.3">
      <c r="A39" s="218"/>
      <c r="B39" s="223" t="s">
        <v>365</v>
      </c>
      <c r="C39" s="222" t="s">
        <v>364</v>
      </c>
      <c r="D39" s="222" t="s">
        <v>363</v>
      </c>
      <c r="E39" s="222" t="s">
        <v>362</v>
      </c>
      <c r="F39" s="222" t="s">
        <v>361</v>
      </c>
      <c r="G39" s="222" t="s">
        <v>360</v>
      </c>
      <c r="H39" s="222" t="s">
        <v>359</v>
      </c>
      <c r="I39" s="222" t="s">
        <v>358</v>
      </c>
      <c r="J39" s="222" t="s">
        <v>357</v>
      </c>
      <c r="K39" s="222" t="s">
        <v>356</v>
      </c>
      <c r="L39" s="216"/>
      <c r="M39" s="216"/>
      <c r="N39" s="216"/>
      <c r="O39" s="215"/>
    </row>
    <row r="40" spans="1:15" x14ac:dyDescent="0.25">
      <c r="A40" s="218"/>
      <c r="B40" s="221" t="s">
        <v>355</v>
      </c>
      <c r="C40" s="219" t="s">
        <v>355</v>
      </c>
      <c r="D40" s="232">
        <v>571428.57142857148</v>
      </c>
      <c r="E40" s="232">
        <v>285714.28571428574</v>
      </c>
      <c r="F40" s="232">
        <v>142857.14285714287</v>
      </c>
      <c r="G40" s="219" t="s">
        <v>355</v>
      </c>
      <c r="H40" s="219" t="s">
        <v>355</v>
      </c>
      <c r="I40" s="219" t="s">
        <v>355</v>
      </c>
      <c r="J40" s="219" t="s">
        <v>355</v>
      </c>
      <c r="K40" s="219" t="s">
        <v>355</v>
      </c>
      <c r="L40" s="216"/>
      <c r="M40" s="216"/>
      <c r="N40" s="216"/>
      <c r="O40" s="215"/>
    </row>
    <row r="41" spans="1:15" x14ac:dyDescent="0.25">
      <c r="A41" s="218"/>
      <c r="B41" s="217"/>
      <c r="C41" s="216"/>
      <c r="D41" s="216"/>
      <c r="E41" s="216"/>
      <c r="F41" s="216"/>
      <c r="G41" s="216"/>
      <c r="H41" s="216"/>
      <c r="I41" s="216"/>
      <c r="J41" s="216"/>
      <c r="K41" s="216"/>
      <c r="L41" s="216"/>
      <c r="M41" s="216"/>
      <c r="N41" s="216"/>
      <c r="O41" s="215"/>
    </row>
    <row r="42" spans="1:15" x14ac:dyDescent="0.25">
      <c r="A42" s="218"/>
      <c r="B42" s="217"/>
      <c r="C42" s="216"/>
      <c r="D42" s="216"/>
      <c r="E42" s="216"/>
      <c r="F42" s="216"/>
      <c r="G42" s="216"/>
      <c r="H42" s="216"/>
      <c r="I42" s="216"/>
      <c r="J42" s="216"/>
      <c r="K42" s="216"/>
      <c r="L42" s="216"/>
      <c r="M42" s="216"/>
      <c r="N42" s="216"/>
      <c r="O42" s="215"/>
    </row>
    <row r="43" spans="1:15" x14ac:dyDescent="0.25">
      <c r="A43" s="218"/>
      <c r="B43" s="217" t="s">
        <v>370</v>
      </c>
      <c r="C43" s="216"/>
      <c r="D43" s="216"/>
      <c r="E43" s="216"/>
      <c r="F43" s="216"/>
      <c r="G43" s="216"/>
      <c r="H43" s="216"/>
      <c r="I43" s="216"/>
      <c r="J43" s="216"/>
      <c r="K43" s="216"/>
      <c r="L43" s="216"/>
      <c r="M43" s="216"/>
      <c r="N43" s="216"/>
      <c r="O43" s="215"/>
    </row>
    <row r="44" spans="1:15" x14ac:dyDescent="0.25">
      <c r="A44" s="218"/>
      <c r="B44" s="217"/>
      <c r="C44" s="216"/>
      <c r="D44" s="216"/>
      <c r="E44" s="216"/>
      <c r="F44" s="216"/>
      <c r="G44" s="216"/>
      <c r="H44" s="216"/>
      <c r="I44" s="216"/>
      <c r="J44" s="216"/>
      <c r="K44" s="216"/>
      <c r="L44" s="216"/>
      <c r="M44" s="216"/>
      <c r="N44" s="216"/>
      <c r="O44" s="215"/>
    </row>
    <row r="45" spans="1:15" x14ac:dyDescent="0.25">
      <c r="A45" s="218"/>
      <c r="B45" s="231" t="s">
        <v>369</v>
      </c>
      <c r="C45" s="216"/>
      <c r="D45" s="216"/>
      <c r="E45" s="216"/>
      <c r="F45" s="216"/>
      <c r="G45" s="216"/>
      <c r="H45" s="216"/>
      <c r="I45" s="216"/>
      <c r="J45" s="216"/>
      <c r="K45" s="216"/>
      <c r="L45" s="216"/>
      <c r="M45" s="216"/>
      <c r="N45" s="216"/>
      <c r="O45" s="215"/>
    </row>
    <row r="46" spans="1:15" x14ac:dyDescent="0.25">
      <c r="A46" s="218"/>
      <c r="B46" s="217" t="s">
        <v>368</v>
      </c>
      <c r="C46" s="216"/>
      <c r="D46" s="216"/>
      <c r="E46" s="216"/>
      <c r="F46" s="216"/>
      <c r="G46" s="216"/>
      <c r="H46" s="216"/>
      <c r="I46" s="216"/>
      <c r="J46" s="216"/>
      <c r="K46" s="216"/>
      <c r="L46" s="216"/>
      <c r="M46" s="216"/>
      <c r="N46" s="216"/>
      <c r="O46" s="215"/>
    </row>
    <row r="47" spans="1:15" x14ac:dyDescent="0.25">
      <c r="A47" s="218"/>
      <c r="B47" s="230" t="s">
        <v>367</v>
      </c>
      <c r="C47" s="225"/>
      <c r="D47" s="225"/>
      <c r="E47" s="225"/>
      <c r="F47" s="225"/>
      <c r="G47" s="225"/>
      <c r="H47" s="225"/>
      <c r="I47" s="225"/>
      <c r="J47" s="225"/>
      <c r="K47" s="225"/>
      <c r="L47" s="216"/>
      <c r="M47" s="216"/>
      <c r="N47" s="216"/>
      <c r="O47" s="215"/>
    </row>
    <row r="48" spans="1:15" x14ac:dyDescent="0.25">
      <c r="A48" s="218"/>
      <c r="B48" s="230"/>
      <c r="C48" s="225"/>
      <c r="D48" s="225"/>
      <c r="E48" s="225"/>
      <c r="F48" s="225"/>
      <c r="G48" s="225"/>
      <c r="H48" s="225"/>
      <c r="I48" s="225"/>
      <c r="J48" s="225"/>
      <c r="K48" s="225"/>
      <c r="L48" s="216"/>
      <c r="M48" s="216"/>
      <c r="N48" s="216"/>
      <c r="O48" s="215"/>
    </row>
    <row r="49" spans="1:15" x14ac:dyDescent="0.25">
      <c r="A49" s="218"/>
      <c r="B49" s="229"/>
      <c r="C49" s="228"/>
      <c r="D49" s="227"/>
      <c r="E49" s="227"/>
      <c r="F49" s="225"/>
      <c r="G49" s="225"/>
      <c r="H49" s="225"/>
      <c r="I49" s="225"/>
      <c r="J49" s="225"/>
      <c r="K49" s="225"/>
      <c r="L49" s="216"/>
      <c r="M49" s="216"/>
      <c r="N49" s="216"/>
      <c r="O49" s="215"/>
    </row>
    <row r="50" spans="1:15" x14ac:dyDescent="0.25">
      <c r="A50" s="218"/>
      <c r="B50" s="226"/>
      <c r="C50" s="225"/>
      <c r="D50" s="225"/>
      <c r="E50" s="225"/>
      <c r="F50" s="225"/>
      <c r="G50" s="225"/>
      <c r="H50" s="225"/>
      <c r="I50" s="225"/>
      <c r="J50" s="225"/>
      <c r="K50" s="225"/>
      <c r="L50" s="216"/>
      <c r="M50" s="216"/>
      <c r="N50" s="216"/>
      <c r="O50" s="215"/>
    </row>
    <row r="51" spans="1:15" ht="15" customHeight="1" x14ac:dyDescent="0.25">
      <c r="A51" s="218"/>
      <c r="B51" s="217"/>
      <c r="C51" s="445" t="s">
        <v>366</v>
      </c>
      <c r="D51" s="445"/>
      <c r="E51" s="445"/>
      <c r="F51" s="445"/>
      <c r="G51" s="445"/>
      <c r="H51" s="445"/>
      <c r="I51" s="445"/>
      <c r="J51" s="445"/>
      <c r="K51" s="224"/>
      <c r="L51" s="216"/>
      <c r="M51" s="216"/>
      <c r="N51" s="216"/>
      <c r="O51" s="215"/>
    </row>
    <row r="52" spans="1:15" x14ac:dyDescent="0.25">
      <c r="A52" s="218"/>
      <c r="B52" s="217"/>
      <c r="C52" s="216"/>
      <c r="D52" s="216"/>
      <c r="E52" s="216"/>
      <c r="F52" s="216"/>
      <c r="G52" s="216"/>
      <c r="H52" s="216"/>
      <c r="I52" s="216"/>
      <c r="J52" s="216"/>
      <c r="K52" s="216"/>
      <c r="L52" s="216"/>
      <c r="M52" s="216"/>
      <c r="N52" s="216"/>
      <c r="O52" s="215"/>
    </row>
    <row r="53" spans="1:15" ht="15.75" thickBot="1" x14ac:dyDescent="0.3">
      <c r="A53" s="218"/>
      <c r="B53" s="223" t="s">
        <v>365</v>
      </c>
      <c r="C53" s="222" t="s">
        <v>364</v>
      </c>
      <c r="D53" s="222" t="s">
        <v>363</v>
      </c>
      <c r="E53" s="222" t="s">
        <v>362</v>
      </c>
      <c r="F53" s="222" t="s">
        <v>361</v>
      </c>
      <c r="G53" s="222" t="s">
        <v>360</v>
      </c>
      <c r="H53" s="222" t="s">
        <v>359</v>
      </c>
      <c r="I53" s="222" t="s">
        <v>358</v>
      </c>
      <c r="J53" s="222" t="s">
        <v>357</v>
      </c>
      <c r="K53" s="222" t="s">
        <v>356</v>
      </c>
      <c r="L53" s="216"/>
      <c r="M53" s="216"/>
      <c r="N53" s="216"/>
      <c r="O53" s="215"/>
    </row>
    <row r="54" spans="1:15" x14ac:dyDescent="0.25">
      <c r="A54" s="218"/>
      <c r="B54" s="221" t="s">
        <v>355</v>
      </c>
      <c r="C54" s="219" t="s">
        <v>355</v>
      </c>
      <c r="D54" s="219" t="s">
        <v>355</v>
      </c>
      <c r="E54" s="219" t="s">
        <v>355</v>
      </c>
      <c r="F54" s="220">
        <v>1000000</v>
      </c>
      <c r="G54" s="219" t="s">
        <v>355</v>
      </c>
      <c r="H54" s="219" t="s">
        <v>355</v>
      </c>
      <c r="I54" s="219" t="s">
        <v>355</v>
      </c>
      <c r="J54" s="219" t="s">
        <v>355</v>
      </c>
      <c r="K54" s="219" t="s">
        <v>355</v>
      </c>
      <c r="L54" s="216"/>
      <c r="M54" s="216"/>
      <c r="N54" s="216"/>
      <c r="O54" s="215"/>
    </row>
    <row r="55" spans="1:15" x14ac:dyDescent="0.25">
      <c r="A55" s="218"/>
      <c r="B55" s="217"/>
      <c r="C55" s="216"/>
      <c r="D55" s="216"/>
      <c r="E55" s="216"/>
      <c r="F55" s="216"/>
      <c r="G55" s="216"/>
      <c r="H55" s="216"/>
      <c r="I55" s="216"/>
      <c r="J55" s="216"/>
      <c r="K55" s="216"/>
      <c r="L55" s="216"/>
      <c r="M55" s="216"/>
      <c r="N55" s="216"/>
      <c r="O55" s="215"/>
    </row>
    <row r="56" spans="1:15" ht="15" customHeight="1" thickBot="1" x14ac:dyDescent="0.3">
      <c r="A56" s="214"/>
      <c r="B56" s="213"/>
      <c r="C56" s="212"/>
      <c r="D56" s="212"/>
      <c r="E56" s="212"/>
      <c r="F56" s="212"/>
      <c r="G56" s="212"/>
      <c r="H56" s="212"/>
      <c r="I56" s="212"/>
      <c r="J56" s="212"/>
      <c r="K56" s="212"/>
      <c r="L56" s="212"/>
      <c r="M56" s="212"/>
      <c r="N56" s="212"/>
      <c r="O56" s="211"/>
    </row>
    <row r="57" spans="1:15" ht="15.75" x14ac:dyDescent="0.25">
      <c r="A57" s="95"/>
      <c r="B57" s="96"/>
      <c r="C57" s="96"/>
    </row>
    <row r="58" spans="1:15" x14ac:dyDescent="0.25">
      <c r="O58" s="106" t="s">
        <v>331</v>
      </c>
    </row>
  </sheetData>
  <mergeCells count="10">
    <mergeCell ref="A19:A21"/>
    <mergeCell ref="C24:J24"/>
    <mergeCell ref="C51:J51"/>
    <mergeCell ref="C37:J37"/>
    <mergeCell ref="B8:O8"/>
    <mergeCell ref="B9:O9"/>
    <mergeCell ref="B11:O11"/>
    <mergeCell ref="B12:O14"/>
    <mergeCell ref="B15:O15"/>
    <mergeCell ref="B16:O16"/>
  </mergeCells>
  <hyperlinks>
    <hyperlink ref="O58" location="Contents!A1" display="To Frontpage"/>
    <hyperlink ref="B15:C15" r:id="rId1" display="Legal framework for valuation and LTV-calculation follow the rules of the Danish FSA - Bekendtgørelse nr. 687 af 20. juni 2007"/>
  </hyperlinks>
  <printOptions horizontalCentered="1"/>
  <pageMargins left="0.19685039370078741" right="0.19685039370078741" top="0.74803149606299213" bottom="0.74803149606299213" header="0.31496062992125984" footer="0.31496062992125984"/>
  <pageSetup paperSize="9" scale="48" fitToHeight="0" orientation="portrait" r:id="rId2"/>
  <headerFooter scaleWithDoc="0" alignWithMargins="0">
    <oddFooter>&amp;R&amp;8BRFkredit ECBC Label Template, page &amp;P of &amp;N</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pageSetUpPr fitToPage="1"/>
  </sheetPr>
  <dimension ref="A1:C77"/>
  <sheetViews>
    <sheetView zoomScale="70" zoomScaleNormal="70" workbookViewId="0"/>
  </sheetViews>
  <sheetFormatPr defaultRowHeight="15" x14ac:dyDescent="0.25"/>
  <cols>
    <col min="1" max="2" width="68.140625" style="46" customWidth="1"/>
    <col min="3" max="3" width="77.7109375" style="46" customWidth="1"/>
    <col min="4" max="16384" width="9.140625" style="46"/>
  </cols>
  <sheetData>
    <row r="1" spans="1:3" s="107" customFormat="1" x14ac:dyDescent="0.25"/>
    <row r="2" spans="1:3" s="107" customFormat="1" x14ac:dyDescent="0.25"/>
    <row r="3" spans="1:3" s="107" customFormat="1" x14ac:dyDescent="0.25"/>
    <row r="4" spans="1:3" s="107" customFormat="1" x14ac:dyDescent="0.25"/>
    <row r="5" spans="1:3" s="107" customFormat="1" x14ac:dyDescent="0.25"/>
    <row r="6" spans="1:3" s="107" customFormat="1" ht="16.5" thickBot="1" x14ac:dyDescent="0.3">
      <c r="A6" s="108" t="s">
        <v>223</v>
      </c>
    </row>
    <row r="7" spans="1:3" s="107" customFormat="1" ht="15.75" thickBot="1" x14ac:dyDescent="0.3">
      <c r="A7" s="109" t="s">
        <v>224</v>
      </c>
      <c r="B7" s="471" t="s">
        <v>150</v>
      </c>
      <c r="C7" s="472"/>
    </row>
    <row r="8" spans="1:3" s="107" customFormat="1" ht="15.75" thickBot="1" x14ac:dyDescent="0.3">
      <c r="A8" s="110" t="s">
        <v>225</v>
      </c>
      <c r="B8" s="473"/>
      <c r="C8" s="474"/>
    </row>
    <row r="9" spans="1:3" s="107" customFormat="1" x14ac:dyDescent="0.25">
      <c r="A9" s="111" t="s">
        <v>55</v>
      </c>
      <c r="B9" s="501" t="s">
        <v>255</v>
      </c>
      <c r="C9" s="502"/>
    </row>
    <row r="10" spans="1:3" s="107" customFormat="1" x14ac:dyDescent="0.25">
      <c r="A10" s="112" t="s">
        <v>128</v>
      </c>
      <c r="B10" s="483" t="s">
        <v>320</v>
      </c>
      <c r="C10" s="484"/>
    </row>
    <row r="11" spans="1:3" s="107" customFormat="1" x14ac:dyDescent="0.25">
      <c r="A11" s="112" t="s">
        <v>57</v>
      </c>
      <c r="B11" s="483" t="s">
        <v>256</v>
      </c>
      <c r="C11" s="484"/>
    </row>
    <row r="12" spans="1:3" s="107" customFormat="1" x14ac:dyDescent="0.25">
      <c r="A12" s="112" t="s">
        <v>58</v>
      </c>
      <c r="B12" s="483" t="s">
        <v>257</v>
      </c>
      <c r="C12" s="484"/>
    </row>
    <row r="13" spans="1:3" s="107" customFormat="1" x14ac:dyDescent="0.25">
      <c r="A13" s="112" t="s">
        <v>129</v>
      </c>
      <c r="B13" s="483" t="s">
        <v>258</v>
      </c>
      <c r="C13" s="484"/>
    </row>
    <row r="14" spans="1:3" s="107" customFormat="1" x14ac:dyDescent="0.25">
      <c r="A14" s="112" t="s">
        <v>59</v>
      </c>
      <c r="B14" s="483" t="s">
        <v>259</v>
      </c>
      <c r="C14" s="484"/>
    </row>
    <row r="15" spans="1:3" s="107" customFormat="1" x14ac:dyDescent="0.25">
      <c r="A15" s="112" t="s">
        <v>226</v>
      </c>
      <c r="B15" s="499" t="s">
        <v>260</v>
      </c>
      <c r="C15" s="500"/>
    </row>
    <row r="16" spans="1:3" s="107" customFormat="1" x14ac:dyDescent="0.25">
      <c r="A16" s="112" t="s">
        <v>130</v>
      </c>
      <c r="B16" s="483" t="s">
        <v>261</v>
      </c>
      <c r="C16" s="484"/>
    </row>
    <row r="17" spans="1:3" s="107" customFormat="1" x14ac:dyDescent="0.25">
      <c r="A17" s="113" t="s">
        <v>131</v>
      </c>
      <c r="B17" s="483" t="s">
        <v>262</v>
      </c>
      <c r="C17" s="484"/>
    </row>
    <row r="18" spans="1:3" s="107" customFormat="1" ht="30" customHeight="1" x14ac:dyDescent="0.25">
      <c r="A18" s="112" t="s">
        <v>132</v>
      </c>
      <c r="B18" s="495" t="s">
        <v>263</v>
      </c>
      <c r="C18" s="496"/>
    </row>
    <row r="19" spans="1:3" s="107" customFormat="1" x14ac:dyDescent="0.25">
      <c r="A19" s="114" t="s">
        <v>133</v>
      </c>
      <c r="B19" s="483" t="s">
        <v>319</v>
      </c>
      <c r="C19" s="484"/>
    </row>
    <row r="20" spans="1:3" s="107" customFormat="1" x14ac:dyDescent="0.25">
      <c r="A20" s="112" t="s">
        <v>62</v>
      </c>
      <c r="B20" s="483" t="s">
        <v>264</v>
      </c>
      <c r="C20" s="484"/>
    </row>
    <row r="21" spans="1:3" s="107" customFormat="1" x14ac:dyDescent="0.25">
      <c r="A21" s="112" t="s">
        <v>135</v>
      </c>
      <c r="B21" s="483" t="s">
        <v>265</v>
      </c>
      <c r="C21" s="484"/>
    </row>
    <row r="22" spans="1:3" s="107" customFormat="1" ht="30.75" thickBot="1" x14ac:dyDescent="0.3">
      <c r="A22" s="115" t="s">
        <v>136</v>
      </c>
      <c r="B22" s="497" t="s">
        <v>266</v>
      </c>
      <c r="C22" s="498"/>
    </row>
    <row r="23" spans="1:3" s="107" customFormat="1" ht="15.75" thickBot="1" x14ac:dyDescent="0.3">
      <c r="A23" s="116"/>
      <c r="B23" s="117"/>
      <c r="C23" s="118"/>
    </row>
    <row r="24" spans="1:3" s="107" customFormat="1" ht="15.75" thickBot="1" x14ac:dyDescent="0.3">
      <c r="A24" s="109" t="s">
        <v>224</v>
      </c>
      <c r="B24" s="489" t="s">
        <v>150</v>
      </c>
      <c r="C24" s="490"/>
    </row>
    <row r="25" spans="1:3" s="107" customFormat="1" ht="15.75" thickBot="1" x14ac:dyDescent="0.3">
      <c r="A25" s="110" t="s">
        <v>227</v>
      </c>
      <c r="B25" s="491"/>
      <c r="C25" s="492"/>
    </row>
    <row r="26" spans="1:3" s="107" customFormat="1" x14ac:dyDescent="0.25">
      <c r="A26" s="119" t="s">
        <v>137</v>
      </c>
      <c r="B26" s="493" t="s">
        <v>267</v>
      </c>
      <c r="C26" s="494"/>
    </row>
    <row r="27" spans="1:3" s="107" customFormat="1" ht="36" customHeight="1" x14ac:dyDescent="0.25">
      <c r="A27" s="112" t="s">
        <v>138</v>
      </c>
      <c r="B27" s="485" t="s">
        <v>341</v>
      </c>
      <c r="C27" s="486"/>
    </row>
    <row r="28" spans="1:3" s="107" customFormat="1" x14ac:dyDescent="0.25">
      <c r="A28" s="120" t="s">
        <v>67</v>
      </c>
      <c r="B28" s="485" t="s">
        <v>268</v>
      </c>
      <c r="C28" s="486"/>
    </row>
    <row r="29" spans="1:3" s="107" customFormat="1" x14ac:dyDescent="0.25">
      <c r="A29" s="120" t="s">
        <v>228</v>
      </c>
      <c r="B29" s="495" t="s">
        <v>317</v>
      </c>
      <c r="C29" s="496"/>
    </row>
    <row r="30" spans="1:3" s="107" customFormat="1" x14ac:dyDescent="0.25">
      <c r="A30" s="120" t="s">
        <v>229</v>
      </c>
      <c r="B30" s="483" t="s">
        <v>330</v>
      </c>
      <c r="C30" s="484"/>
    </row>
    <row r="31" spans="1:3" s="107" customFormat="1" x14ac:dyDescent="0.25">
      <c r="A31" s="120" t="s">
        <v>71</v>
      </c>
      <c r="B31" s="485" t="s">
        <v>318</v>
      </c>
      <c r="C31" s="486"/>
    </row>
    <row r="32" spans="1:3" s="107" customFormat="1" x14ac:dyDescent="0.25">
      <c r="A32" s="120" t="s">
        <v>140</v>
      </c>
      <c r="B32" s="485" t="s">
        <v>269</v>
      </c>
      <c r="C32" s="486"/>
    </row>
    <row r="33" spans="1:3" s="107" customFormat="1" ht="15.75" thickBot="1" x14ac:dyDescent="0.3">
      <c r="A33" s="121" t="s">
        <v>72</v>
      </c>
      <c r="B33" s="487" t="s">
        <v>270</v>
      </c>
      <c r="C33" s="488"/>
    </row>
    <row r="34" spans="1:3" s="107" customFormat="1" ht="15.75" thickBot="1" x14ac:dyDescent="0.3">
      <c r="A34" s="122"/>
      <c r="B34" s="123"/>
      <c r="C34" s="124"/>
    </row>
    <row r="35" spans="1:3" s="107" customFormat="1" ht="15.75" thickBot="1" x14ac:dyDescent="0.3">
      <c r="A35" s="109" t="s">
        <v>224</v>
      </c>
      <c r="B35" s="269" t="s">
        <v>150</v>
      </c>
      <c r="C35" s="268" t="s">
        <v>383</v>
      </c>
    </row>
    <row r="36" spans="1:3" s="107" customFormat="1" ht="15.75" thickBot="1" x14ac:dyDescent="0.3">
      <c r="A36" s="110" t="s">
        <v>230</v>
      </c>
      <c r="B36" s="267"/>
      <c r="C36" s="266" t="s">
        <v>382</v>
      </c>
    </row>
    <row r="37" spans="1:3" s="107" customFormat="1" ht="60" x14ac:dyDescent="0.25">
      <c r="A37" s="125" t="s">
        <v>96</v>
      </c>
      <c r="B37" s="265" t="s">
        <v>271</v>
      </c>
      <c r="C37" s="264"/>
    </row>
    <row r="38" spans="1:3" s="107" customFormat="1" ht="285.75" thickBot="1" x14ac:dyDescent="0.3">
      <c r="A38" s="126" t="s">
        <v>97</v>
      </c>
      <c r="B38" s="263" t="s">
        <v>272</v>
      </c>
      <c r="C38" s="262"/>
    </row>
    <row r="39" spans="1:3" s="107" customFormat="1" ht="15.75" thickBot="1" x14ac:dyDescent="0.3">
      <c r="A39" s="127"/>
      <c r="B39" s="124"/>
      <c r="C39" s="124"/>
    </row>
    <row r="40" spans="1:3" s="107" customFormat="1" ht="15.75" thickBot="1" x14ac:dyDescent="0.3">
      <c r="A40" s="109" t="s">
        <v>224</v>
      </c>
      <c r="B40" s="471" t="s">
        <v>150</v>
      </c>
      <c r="C40" s="472"/>
    </row>
    <row r="41" spans="1:3" s="107" customFormat="1" ht="15.75" thickBot="1" x14ac:dyDescent="0.3">
      <c r="A41" s="110" t="s">
        <v>231</v>
      </c>
      <c r="B41" s="473"/>
      <c r="C41" s="474"/>
    </row>
    <row r="42" spans="1:3" s="107" customFormat="1" ht="75" customHeight="1" x14ac:dyDescent="0.25">
      <c r="A42" s="128" t="s">
        <v>101</v>
      </c>
      <c r="B42" s="477" t="s">
        <v>246</v>
      </c>
      <c r="C42" s="478"/>
    </row>
    <row r="43" spans="1:3" s="107" customFormat="1" ht="32.25" customHeight="1" x14ac:dyDescent="0.25">
      <c r="A43" s="129" t="s">
        <v>102</v>
      </c>
      <c r="B43" s="465" t="s">
        <v>247</v>
      </c>
      <c r="C43" s="466"/>
    </row>
    <row r="44" spans="1:3" s="107" customFormat="1" ht="15.75" thickBot="1" x14ac:dyDescent="0.3">
      <c r="A44" s="126" t="s">
        <v>103</v>
      </c>
      <c r="B44" s="469" t="s">
        <v>245</v>
      </c>
      <c r="C44" s="470"/>
    </row>
    <row r="45" spans="1:3" s="107" customFormat="1" ht="15.75" thickBot="1" x14ac:dyDescent="0.3">
      <c r="A45" s="130"/>
      <c r="B45" s="131"/>
      <c r="C45" s="124"/>
    </row>
    <row r="46" spans="1:3" s="107" customFormat="1" ht="15.75" thickBot="1" x14ac:dyDescent="0.3">
      <c r="A46" s="109" t="s">
        <v>224</v>
      </c>
      <c r="B46" s="471" t="s">
        <v>150</v>
      </c>
      <c r="C46" s="472"/>
    </row>
    <row r="47" spans="1:3" s="107" customFormat="1" ht="15.75" thickBot="1" x14ac:dyDescent="0.3">
      <c r="A47" s="110" t="s">
        <v>232</v>
      </c>
      <c r="B47" s="481"/>
      <c r="C47" s="482"/>
    </row>
    <row r="48" spans="1:3" s="107" customFormat="1" x14ac:dyDescent="0.25">
      <c r="A48" s="132" t="s">
        <v>1</v>
      </c>
      <c r="B48" s="479" t="s">
        <v>273</v>
      </c>
      <c r="C48" s="480"/>
    </row>
    <row r="49" spans="1:3" s="107" customFormat="1" x14ac:dyDescent="0.25">
      <c r="A49" s="133" t="s">
        <v>2</v>
      </c>
      <c r="B49" s="465" t="s">
        <v>274</v>
      </c>
      <c r="C49" s="466"/>
    </row>
    <row r="50" spans="1:3" s="107" customFormat="1" x14ac:dyDescent="0.25">
      <c r="A50" s="129" t="s">
        <v>3</v>
      </c>
      <c r="B50" s="479" t="s">
        <v>275</v>
      </c>
      <c r="C50" s="480"/>
    </row>
    <row r="51" spans="1:3" s="107" customFormat="1" x14ac:dyDescent="0.25">
      <c r="A51" s="129" t="s">
        <v>4</v>
      </c>
      <c r="B51" s="465" t="s">
        <v>276</v>
      </c>
      <c r="C51" s="466"/>
    </row>
    <row r="52" spans="1:3" s="107" customFormat="1" x14ac:dyDescent="0.25">
      <c r="A52" s="129" t="s">
        <v>5</v>
      </c>
      <c r="B52" s="465" t="s">
        <v>277</v>
      </c>
      <c r="C52" s="466"/>
    </row>
    <row r="53" spans="1:3" s="107" customFormat="1" x14ac:dyDescent="0.25">
      <c r="A53" s="129" t="s">
        <v>6</v>
      </c>
      <c r="B53" s="465" t="s">
        <v>278</v>
      </c>
      <c r="C53" s="466"/>
    </row>
    <row r="54" spans="1:3" s="107" customFormat="1" x14ac:dyDescent="0.25">
      <c r="A54" s="129" t="s">
        <v>7</v>
      </c>
      <c r="B54" s="465" t="s">
        <v>279</v>
      </c>
      <c r="C54" s="466"/>
    </row>
    <row r="55" spans="1:3" s="107" customFormat="1" x14ac:dyDescent="0.25">
      <c r="A55" s="129" t="s">
        <v>51</v>
      </c>
      <c r="B55" s="465" t="s">
        <v>280</v>
      </c>
      <c r="C55" s="466"/>
    </row>
    <row r="56" spans="1:3" s="107" customFormat="1" x14ac:dyDescent="0.25">
      <c r="A56" s="129" t="s">
        <v>8</v>
      </c>
      <c r="B56" s="465" t="s">
        <v>281</v>
      </c>
      <c r="C56" s="466"/>
    </row>
    <row r="57" spans="1:3" s="107" customFormat="1" ht="15.75" thickBot="1" x14ac:dyDescent="0.3">
      <c r="A57" s="134" t="s">
        <v>9</v>
      </c>
      <c r="B57" s="469" t="s">
        <v>282</v>
      </c>
      <c r="C57" s="470"/>
    </row>
    <row r="58" spans="1:3" s="107" customFormat="1" ht="15.75" thickBot="1" x14ac:dyDescent="0.3"/>
    <row r="59" spans="1:3" s="107" customFormat="1" ht="15.75" thickBot="1" x14ac:dyDescent="0.3">
      <c r="A59" s="135" t="s">
        <v>224</v>
      </c>
      <c r="B59" s="136" t="s">
        <v>150</v>
      </c>
      <c r="C59" s="137"/>
    </row>
    <row r="60" spans="1:3" s="107" customFormat="1" ht="15.75" thickBot="1" x14ac:dyDescent="0.3">
      <c r="A60" s="109" t="s">
        <v>233</v>
      </c>
      <c r="B60" s="138"/>
      <c r="C60" s="139"/>
    </row>
    <row r="61" spans="1:3" s="107" customFormat="1" x14ac:dyDescent="0.25">
      <c r="A61" s="140" t="s">
        <v>35</v>
      </c>
      <c r="B61" s="477" t="s">
        <v>248</v>
      </c>
      <c r="C61" s="478"/>
    </row>
    <row r="62" spans="1:3" s="107" customFormat="1" x14ac:dyDescent="0.25">
      <c r="A62" s="141" t="s">
        <v>36</v>
      </c>
      <c r="B62" s="463" t="s">
        <v>249</v>
      </c>
      <c r="C62" s="464"/>
    </row>
    <row r="63" spans="1:3" s="107" customFormat="1" x14ac:dyDescent="0.25">
      <c r="A63" s="141" t="s">
        <v>283</v>
      </c>
      <c r="B63" s="465" t="s">
        <v>250</v>
      </c>
      <c r="C63" s="466"/>
    </row>
    <row r="64" spans="1:3" s="107" customFormat="1" ht="15" customHeight="1" x14ac:dyDescent="0.25">
      <c r="A64" s="141" t="s">
        <v>37</v>
      </c>
      <c r="B64" s="465" t="s">
        <v>251</v>
      </c>
      <c r="C64" s="466"/>
    </row>
    <row r="65" spans="1:3" s="107" customFormat="1" ht="15" customHeight="1" x14ac:dyDescent="0.25">
      <c r="A65" s="141" t="s">
        <v>38</v>
      </c>
      <c r="B65" s="465" t="s">
        <v>252</v>
      </c>
      <c r="C65" s="466"/>
    </row>
    <row r="66" spans="1:3" s="107" customFormat="1" x14ac:dyDescent="0.25">
      <c r="A66" s="141" t="s">
        <v>39</v>
      </c>
      <c r="B66" s="465" t="s">
        <v>253</v>
      </c>
      <c r="C66" s="466"/>
    </row>
    <row r="67" spans="1:3" s="107" customFormat="1" ht="15.75" thickBot="1" x14ac:dyDescent="0.3">
      <c r="A67" s="134" t="s">
        <v>9</v>
      </c>
      <c r="B67" s="469" t="s">
        <v>244</v>
      </c>
      <c r="C67" s="470"/>
    </row>
    <row r="68" spans="1:3" s="107" customFormat="1" ht="15.75" thickBot="1" x14ac:dyDescent="0.3"/>
    <row r="69" spans="1:3" s="107" customFormat="1" ht="15.75" thickBot="1" x14ac:dyDescent="0.3">
      <c r="A69" s="109" t="s">
        <v>224</v>
      </c>
      <c r="B69" s="471" t="s">
        <v>150</v>
      </c>
      <c r="C69" s="472"/>
    </row>
    <row r="70" spans="1:3" s="107" customFormat="1" ht="15.75" thickBot="1" x14ac:dyDescent="0.3">
      <c r="A70" s="110" t="s">
        <v>234</v>
      </c>
      <c r="B70" s="473"/>
      <c r="C70" s="474"/>
    </row>
    <row r="71" spans="1:3" s="107" customFormat="1" ht="15.75" thickBot="1" x14ac:dyDescent="0.3">
      <c r="A71" s="142" t="s">
        <v>235</v>
      </c>
      <c r="B71" s="475" t="s">
        <v>325</v>
      </c>
      <c r="C71" s="476"/>
    </row>
    <row r="72" spans="1:3" s="107" customFormat="1" ht="15.75" thickBot="1" x14ac:dyDescent="0.3">
      <c r="A72" s="130"/>
      <c r="B72" s="124"/>
      <c r="C72" s="124"/>
    </row>
    <row r="73" spans="1:3" s="107" customFormat="1" ht="15.75" thickBot="1" x14ac:dyDescent="0.3">
      <c r="A73" s="109" t="s">
        <v>381</v>
      </c>
      <c r="B73" s="467" t="s">
        <v>380</v>
      </c>
      <c r="C73" s="468"/>
    </row>
    <row r="74" spans="1:3" s="107" customFormat="1" ht="30.75" thickBot="1" x14ac:dyDescent="0.3">
      <c r="A74" s="261" t="s">
        <v>379</v>
      </c>
      <c r="B74" s="260" t="s">
        <v>378</v>
      </c>
      <c r="C74" s="259"/>
    </row>
    <row r="75" spans="1:3" s="107" customFormat="1" x14ac:dyDescent="0.25">
      <c r="A75" s="130"/>
      <c r="B75" s="143"/>
      <c r="C75" s="143"/>
    </row>
    <row r="76" spans="1:3" x14ac:dyDescent="0.25">
      <c r="A76" s="6"/>
      <c r="B76" s="6"/>
      <c r="C76" s="6"/>
    </row>
    <row r="77" spans="1:3" x14ac:dyDescent="0.25">
      <c r="A77" s="45"/>
      <c r="B77" s="45"/>
      <c r="C77" s="45"/>
    </row>
  </sheetData>
  <mergeCells count="49">
    <mergeCell ref="B7:C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4:C25"/>
    <mergeCell ref="B26:C26"/>
    <mergeCell ref="B27:C27"/>
    <mergeCell ref="B28:C28"/>
    <mergeCell ref="B29:C29"/>
    <mergeCell ref="B30:C30"/>
    <mergeCell ref="B31:C31"/>
    <mergeCell ref="B32:C32"/>
    <mergeCell ref="B33:C33"/>
    <mergeCell ref="B40:C41"/>
    <mergeCell ref="B42:C42"/>
    <mergeCell ref="B43:C43"/>
    <mergeCell ref="B44:C44"/>
    <mergeCell ref="B46:C47"/>
    <mergeCell ref="B48:C48"/>
    <mergeCell ref="B49:C49"/>
    <mergeCell ref="B50:C50"/>
    <mergeCell ref="B51:C51"/>
    <mergeCell ref="B52:C52"/>
    <mergeCell ref="B53:C53"/>
    <mergeCell ref="B54:C54"/>
    <mergeCell ref="B55:C55"/>
    <mergeCell ref="B56:C56"/>
    <mergeCell ref="B57:C57"/>
    <mergeCell ref="B61:C61"/>
    <mergeCell ref="B62:C62"/>
    <mergeCell ref="B63:C63"/>
    <mergeCell ref="B73:C73"/>
    <mergeCell ref="B64:C64"/>
    <mergeCell ref="B65:C65"/>
    <mergeCell ref="B66:C66"/>
    <mergeCell ref="B67:C67"/>
    <mergeCell ref="B69:C70"/>
    <mergeCell ref="B71:C71"/>
  </mergeCells>
  <hyperlinks>
    <hyperlink ref="B74" r:id="rId1"/>
  </hyperlinks>
  <printOptions horizontalCentered="1"/>
  <pageMargins left="0.19685039370078741" right="0.19685039370078741" top="0.74803149606299213" bottom="0.74803149606299213" header="0.31496062992125984" footer="0.31496062992125984"/>
  <pageSetup paperSize="9" scale="46" orientation="portrait" r:id="rId2"/>
  <headerFooter scaleWithDoc="0" alignWithMargins="0">
    <oddFooter>&amp;R&amp;8BRFkredit ECBC Label Template, page &amp;P of &amp;N</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
    <tabColor theme="3"/>
    <pageSetUpPr fitToPage="1"/>
  </sheetPr>
  <dimension ref="A4:E13"/>
  <sheetViews>
    <sheetView zoomScale="85" zoomScaleNormal="85" zoomScaleSheetLayoutView="55" workbookViewId="0">
      <selection activeCell="B23" sqref="B23"/>
    </sheetView>
  </sheetViews>
  <sheetFormatPr defaultRowHeight="15" x14ac:dyDescent="0.25"/>
  <cols>
    <col min="1" max="1" width="113.42578125" style="46" customWidth="1"/>
    <col min="2" max="5" width="14.7109375" style="46" customWidth="1"/>
    <col min="6" max="16384" width="9.140625" style="46"/>
  </cols>
  <sheetData>
    <row r="4" spans="1:5" x14ac:dyDescent="0.25">
      <c r="A4" s="45"/>
      <c r="B4" s="45"/>
      <c r="C4" s="45"/>
      <c r="D4" s="45"/>
      <c r="E4" s="45"/>
    </row>
    <row r="5" spans="1:5" ht="15.75" x14ac:dyDescent="0.25">
      <c r="A5" s="44" t="s">
        <v>1049</v>
      </c>
      <c r="B5" s="45"/>
      <c r="C5" s="45"/>
      <c r="D5" s="45"/>
      <c r="E5" s="45"/>
    </row>
    <row r="6" spans="1:5" x14ac:dyDescent="0.25">
      <c r="A6" s="65" t="s">
        <v>1050</v>
      </c>
      <c r="B6" s="66"/>
      <c r="C6" s="66"/>
      <c r="D6" s="66"/>
      <c r="E6" s="66"/>
    </row>
    <row r="7" spans="1:5" x14ac:dyDescent="0.25">
      <c r="A7" s="50"/>
      <c r="B7" s="50"/>
      <c r="C7" s="50"/>
      <c r="D7" s="50"/>
      <c r="E7" s="50"/>
    </row>
    <row r="8" spans="1:5" x14ac:dyDescent="0.25">
      <c r="A8" s="50"/>
      <c r="B8" s="396" t="str">
        <f>'[1]G1-G4 - Cover pool inform.'!I7</f>
        <v>Q1 2018</v>
      </c>
      <c r="C8" s="396" t="str">
        <f>'[1]G1-G4 - Cover pool inform.'!J7</f>
        <v>Q4 2017</v>
      </c>
      <c r="D8" s="396" t="str">
        <f>'[1]G1-G4 - Cover pool inform.'!K7</f>
        <v>Q3 2017</v>
      </c>
      <c r="E8" s="396" t="str">
        <f>'[1]G1-G4 - Cover pool inform.'!L7</f>
        <v>Q2 2017</v>
      </c>
    </row>
    <row r="9" spans="1:5" s="3" customFormat="1" x14ac:dyDescent="0.25">
      <c r="A9" s="27" t="s">
        <v>1051</v>
      </c>
      <c r="B9" s="77">
        <f>'[1]Table V1 - Reg. requirement'!$B$9</f>
        <v>0.30273858315349</v>
      </c>
      <c r="C9" s="77">
        <f>'[1]Table V1 - Reg. requirement'!$C$9</f>
        <v>0.30597350922667099</v>
      </c>
      <c r="D9" s="77">
        <f>'[1]Table V1 - Reg. requirement'!$D$9</f>
        <v>0.30884736271874502</v>
      </c>
      <c r="E9" s="397">
        <f>'[1]Table V1 - Reg. requirement'!$E$9</f>
        <v>0.39127909004753098</v>
      </c>
    </row>
    <row r="10" spans="1:5" x14ac:dyDescent="0.25">
      <c r="A10" s="50" t="s">
        <v>1052</v>
      </c>
      <c r="B10" s="398">
        <f>'[1]Table V1 - Reg. requirement'!$B$10</f>
        <v>2.42190866522792E-2</v>
      </c>
      <c r="C10" s="398">
        <f>'[1]Table V1 - Reg. requirement'!$C$10</f>
        <v>2.447788073813368E-2</v>
      </c>
      <c r="D10" s="398">
        <f>'[1]Table V1 - Reg. requirement'!$D$10</f>
        <v>2.4707789017499603E-2</v>
      </c>
      <c r="E10" s="398">
        <f>'[1]Table V1 - Reg. requirement'!$E$10</f>
        <v>3.130232720380248E-2</v>
      </c>
    </row>
    <row r="11" spans="1:5" x14ac:dyDescent="0.25">
      <c r="B11" s="59"/>
      <c r="C11" s="59"/>
      <c r="D11" s="59"/>
      <c r="E11" s="59"/>
    </row>
    <row r="12" spans="1:5" x14ac:dyDescent="0.25">
      <c r="A12" s="49"/>
    </row>
    <row r="13" spans="1:5" x14ac:dyDescent="0.25">
      <c r="E13" s="106" t="s">
        <v>331</v>
      </c>
    </row>
  </sheetData>
  <hyperlinks>
    <hyperlink ref="E13" location="Contents!A1" display="To Frontpage"/>
  </hyperlinks>
  <printOptions horizontalCentered="1"/>
  <pageMargins left="0.19685039370078741" right="0.19685039370078741" top="0.59055118110236227" bottom="0.59055118110236227" header="0.31496062992125984" footer="0.31496062992125984"/>
  <pageSetup paperSize="9" scale="58" orientation="portrait" r:id="rId1"/>
  <headerFooter scaleWithDoc="0" alignWithMargins="0">
    <oddFooter>&amp;R&amp;8BRFkredit ECBC Label Template, 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tabColor rgb="FFE36E00"/>
    <pageSetUpPr fitToPage="1"/>
  </sheetPr>
  <dimension ref="A1:N367"/>
  <sheetViews>
    <sheetView topLeftCell="A325" zoomScale="70" zoomScaleNormal="70" zoomScaleSheetLayoutView="70" zoomScalePageLayoutView="80" workbookViewId="0">
      <selection activeCell="I239" sqref="I239"/>
    </sheetView>
  </sheetViews>
  <sheetFormatPr defaultColWidth="8.85546875" defaultRowHeight="15" x14ac:dyDescent="0.25"/>
  <cols>
    <col min="1" max="1" width="13.28515625" style="319" customWidth="1"/>
    <col min="2" max="2" width="60.7109375" style="319" customWidth="1"/>
    <col min="3" max="3" width="37.28515625" style="319" bestFit="1" customWidth="1"/>
    <col min="4" max="4" width="32.85546875" style="319" customWidth="1"/>
    <col min="5" max="5" width="32.85546875" style="319" hidden="1" customWidth="1"/>
    <col min="6" max="6" width="30" style="319" customWidth="1"/>
    <col min="7" max="7" width="32.85546875" style="317" customWidth="1"/>
    <col min="8" max="8" width="7.28515625" style="319" customWidth="1"/>
    <col min="9" max="9" width="71.85546875" style="319" customWidth="1"/>
    <col min="10" max="11" width="47.7109375" style="319" customWidth="1"/>
    <col min="12" max="12" width="7.28515625" style="319" customWidth="1"/>
    <col min="13" max="13" width="25.7109375" style="319" customWidth="1"/>
    <col min="14" max="14" width="25.7109375" style="317" customWidth="1"/>
    <col min="15" max="16384" width="8.85546875" style="358"/>
  </cols>
  <sheetData>
    <row r="1" spans="1:13" ht="31.5" x14ac:dyDescent="0.25">
      <c r="A1" s="316" t="s">
        <v>433</v>
      </c>
      <c r="B1" s="316"/>
      <c r="C1" s="317"/>
      <c r="D1" s="317"/>
      <c r="E1" s="317"/>
      <c r="F1" s="406"/>
      <c r="H1" s="317"/>
      <c r="I1" s="316"/>
      <c r="J1" s="317"/>
      <c r="K1" s="317"/>
      <c r="L1" s="317"/>
      <c r="M1" s="317"/>
    </row>
    <row r="2" spans="1:13" ht="15.75" thickBot="1" x14ac:dyDescent="0.3">
      <c r="A2" s="317"/>
      <c r="B2" s="318"/>
      <c r="C2" s="318"/>
      <c r="D2" s="317"/>
      <c r="E2" s="317"/>
      <c r="F2" s="317"/>
      <c r="H2" s="317"/>
      <c r="L2" s="317"/>
      <c r="M2" s="317"/>
    </row>
    <row r="3" spans="1:13" ht="19.5" thickBot="1" x14ac:dyDescent="0.3">
      <c r="A3" s="320"/>
      <c r="B3" s="321" t="s">
        <v>434</v>
      </c>
      <c r="C3" s="322" t="s">
        <v>83</v>
      </c>
      <c r="D3" s="320"/>
      <c r="E3" s="320"/>
      <c r="F3" s="320"/>
      <c r="G3" s="320"/>
      <c r="H3" s="317"/>
      <c r="L3" s="317"/>
      <c r="M3" s="317"/>
    </row>
    <row r="4" spans="1:13" ht="15.75" thickBot="1" x14ac:dyDescent="0.3">
      <c r="H4" s="317"/>
      <c r="L4" s="317"/>
      <c r="M4" s="317"/>
    </row>
    <row r="5" spans="1:13" ht="19.5" thickBot="1" x14ac:dyDescent="0.3">
      <c r="A5" s="323"/>
      <c r="B5" s="324" t="s">
        <v>435</v>
      </c>
      <c r="C5" s="323"/>
      <c r="E5" s="325"/>
      <c r="F5" s="325"/>
      <c r="H5" s="317"/>
      <c r="L5" s="317"/>
      <c r="M5" s="317"/>
    </row>
    <row r="6" spans="1:13" x14ac:dyDescent="0.25">
      <c r="B6" s="326" t="s">
        <v>436</v>
      </c>
      <c r="H6" s="317"/>
      <c r="L6" s="317"/>
      <c r="M6" s="317"/>
    </row>
    <row r="7" spans="1:13" x14ac:dyDescent="0.25">
      <c r="B7" s="327" t="s">
        <v>437</v>
      </c>
      <c r="H7" s="317"/>
      <c r="L7" s="317"/>
      <c r="M7" s="317"/>
    </row>
    <row r="8" spans="1:13" x14ac:dyDescent="0.25">
      <c r="B8" s="327" t="s">
        <v>438</v>
      </c>
      <c r="F8" s="319" t="s">
        <v>439</v>
      </c>
      <c r="H8" s="317"/>
      <c r="L8" s="317"/>
      <c r="M8" s="317"/>
    </row>
    <row r="9" spans="1:13" x14ac:dyDescent="0.25">
      <c r="B9" s="328" t="s">
        <v>440</v>
      </c>
      <c r="H9" s="317"/>
      <c r="L9" s="317"/>
      <c r="M9" s="317"/>
    </row>
    <row r="10" spans="1:13" x14ac:dyDescent="0.25">
      <c r="B10" s="328" t="s">
        <v>441</v>
      </c>
      <c r="H10" s="317"/>
      <c r="L10" s="317"/>
      <c r="M10" s="317"/>
    </row>
    <row r="11" spans="1:13" ht="15.75" thickBot="1" x14ac:dyDescent="0.3">
      <c r="B11" s="329" t="s">
        <v>442</v>
      </c>
      <c r="H11" s="317"/>
      <c r="L11" s="317"/>
      <c r="M11" s="317"/>
    </row>
    <row r="12" spans="1:13" x14ac:dyDescent="0.25">
      <c r="B12" s="330"/>
      <c r="H12" s="317"/>
      <c r="L12" s="317"/>
      <c r="M12" s="317"/>
    </row>
    <row r="13" spans="1:13" ht="37.5" x14ac:dyDescent="0.25">
      <c r="A13" s="331" t="s">
        <v>443</v>
      </c>
      <c r="B13" s="331" t="s">
        <v>436</v>
      </c>
      <c r="C13" s="332"/>
      <c r="D13" s="332"/>
      <c r="E13" s="332"/>
      <c r="F13" s="332"/>
      <c r="G13" s="333"/>
      <c r="H13" s="317"/>
      <c r="L13" s="317"/>
      <c r="M13" s="317"/>
    </row>
    <row r="14" spans="1:13" x14ac:dyDescent="0.25">
      <c r="A14" s="319" t="s">
        <v>444</v>
      </c>
      <c r="B14" s="334" t="s">
        <v>445</v>
      </c>
      <c r="C14" s="319" t="s">
        <v>426</v>
      </c>
      <c r="E14" s="325"/>
      <c r="F14" s="325"/>
      <c r="H14" s="317"/>
      <c r="L14" s="317"/>
      <c r="M14" s="317"/>
    </row>
    <row r="15" spans="1:13" x14ac:dyDescent="0.25">
      <c r="A15" s="319" t="s">
        <v>446</v>
      </c>
      <c r="B15" s="334" t="s">
        <v>447</v>
      </c>
      <c r="C15" s="319" t="s">
        <v>427</v>
      </c>
      <c r="E15" s="325"/>
      <c r="F15" s="325"/>
      <c r="H15" s="317"/>
      <c r="L15" s="317"/>
      <c r="M15" s="317"/>
    </row>
    <row r="16" spans="1:13" x14ac:dyDescent="0.25">
      <c r="A16" s="319" t="s">
        <v>448</v>
      </c>
      <c r="B16" s="334" t="s">
        <v>449</v>
      </c>
      <c r="C16" s="335" t="s">
        <v>450</v>
      </c>
      <c r="E16" s="325"/>
      <c r="F16" s="325"/>
      <c r="H16" s="317"/>
      <c r="L16" s="317"/>
      <c r="M16" s="317"/>
    </row>
    <row r="17" spans="1:13" x14ac:dyDescent="0.25">
      <c r="A17" s="319" t="s">
        <v>451</v>
      </c>
      <c r="B17" s="334" t="s">
        <v>452</v>
      </c>
      <c r="C17" s="336">
        <f>+'[1]A. HTT General'!$C$17</f>
        <v>43190</v>
      </c>
      <c r="E17" s="325"/>
      <c r="F17" s="325"/>
      <c r="H17" s="317"/>
      <c r="L17" s="317"/>
      <c r="M17" s="317"/>
    </row>
    <row r="18" spans="1:13" x14ac:dyDescent="0.25">
      <c r="A18" s="319" t="s">
        <v>1178</v>
      </c>
      <c r="B18" s="367" t="str">
        <f>'[1]A. HTT General'!B18</f>
        <v>Optional information e.g. Contact names</v>
      </c>
      <c r="C18" s="367" t="s">
        <v>853</v>
      </c>
      <c r="E18" s="325"/>
      <c r="F18" s="325"/>
      <c r="H18" s="317"/>
      <c r="L18" s="317"/>
      <c r="M18" s="317"/>
    </row>
    <row r="19" spans="1:13" x14ac:dyDescent="0.25">
      <c r="A19" s="319" t="s">
        <v>1179</v>
      </c>
      <c r="B19" s="367" t="str">
        <f>'[1]A. HTT General'!B19</f>
        <v>Optional information e.g. Parent name</v>
      </c>
      <c r="C19" s="367" t="s">
        <v>853</v>
      </c>
      <c r="E19" s="325"/>
      <c r="F19" s="325"/>
      <c r="H19" s="317"/>
      <c r="L19" s="317"/>
      <c r="M19" s="317"/>
    </row>
    <row r="20" spans="1:13" x14ac:dyDescent="0.25">
      <c r="A20" s="319" t="s">
        <v>1180</v>
      </c>
      <c r="B20" s="400"/>
      <c r="C20" s="336"/>
      <c r="E20" s="325"/>
      <c r="F20" s="325"/>
      <c r="H20" s="317"/>
      <c r="L20" s="317"/>
      <c r="M20" s="317"/>
    </row>
    <row r="21" spans="1:13" x14ac:dyDescent="0.25">
      <c r="A21" s="319" t="s">
        <v>1181</v>
      </c>
      <c r="B21" s="400"/>
      <c r="C21" s="336"/>
      <c r="E21" s="325"/>
      <c r="F21" s="325"/>
      <c r="H21" s="317"/>
      <c r="L21" s="317"/>
      <c r="M21" s="317"/>
    </row>
    <row r="22" spans="1:13" x14ac:dyDescent="0.25">
      <c r="A22" s="319" t="s">
        <v>1182</v>
      </c>
      <c r="B22" s="400"/>
      <c r="C22" s="336"/>
      <c r="E22" s="325"/>
      <c r="F22" s="325"/>
      <c r="H22" s="317"/>
      <c r="L22" s="317"/>
      <c r="M22" s="317"/>
    </row>
    <row r="23" spans="1:13" x14ac:dyDescent="0.25">
      <c r="A23" s="319" t="s">
        <v>1183</v>
      </c>
      <c r="B23" s="400"/>
      <c r="C23" s="336"/>
      <c r="E23" s="325"/>
      <c r="F23" s="325"/>
      <c r="H23" s="317"/>
      <c r="L23" s="317"/>
      <c r="M23" s="317"/>
    </row>
    <row r="24" spans="1:13" x14ac:dyDescent="0.25">
      <c r="A24" s="319" t="s">
        <v>1184</v>
      </c>
      <c r="B24" s="400"/>
      <c r="C24" s="336"/>
      <c r="E24" s="325"/>
      <c r="F24" s="325"/>
      <c r="H24" s="317"/>
      <c r="L24" s="317"/>
      <c r="M24" s="317"/>
    </row>
    <row r="25" spans="1:13" x14ac:dyDescent="0.25">
      <c r="A25" s="319" t="s">
        <v>1185</v>
      </c>
      <c r="B25" s="400"/>
      <c r="C25" s="336"/>
      <c r="E25" s="325"/>
      <c r="F25" s="325"/>
      <c r="H25" s="317"/>
      <c r="L25" s="317"/>
      <c r="M25" s="317"/>
    </row>
    <row r="26" spans="1:13" s="317" customFormat="1" ht="18.75" x14ac:dyDescent="0.25">
      <c r="A26" s="332"/>
      <c r="B26" s="331" t="s">
        <v>437</v>
      </c>
      <c r="C26" s="332"/>
      <c r="D26" s="332"/>
      <c r="E26" s="332"/>
      <c r="F26" s="332"/>
      <c r="G26" s="333"/>
      <c r="I26" s="319"/>
      <c r="J26" s="319"/>
      <c r="K26" s="319"/>
    </row>
    <row r="27" spans="1:13" s="317" customFormat="1" x14ac:dyDescent="0.25">
      <c r="A27" s="319" t="s">
        <v>453</v>
      </c>
      <c r="B27" s="337" t="s">
        <v>454</v>
      </c>
      <c r="C27" s="319" t="s">
        <v>455</v>
      </c>
      <c r="D27" s="338"/>
      <c r="E27" s="338"/>
      <c r="F27" s="338"/>
      <c r="I27" s="319"/>
      <c r="J27" s="319"/>
      <c r="K27" s="319"/>
    </row>
    <row r="28" spans="1:13" s="317" customFormat="1" x14ac:dyDescent="0.25">
      <c r="A28" s="319" t="s">
        <v>456</v>
      </c>
      <c r="B28" s="337" t="s">
        <v>457</v>
      </c>
      <c r="C28" s="319" t="s">
        <v>455</v>
      </c>
      <c r="D28" s="338"/>
      <c r="E28" s="338"/>
      <c r="F28" s="338"/>
      <c r="I28" s="319"/>
      <c r="J28" s="319"/>
      <c r="K28" s="319"/>
    </row>
    <row r="29" spans="1:13" s="317" customFormat="1" x14ac:dyDescent="0.25">
      <c r="A29" s="319" t="s">
        <v>458</v>
      </c>
      <c r="B29" s="337" t="s">
        <v>459</v>
      </c>
      <c r="C29" s="335" t="s">
        <v>460</v>
      </c>
      <c r="D29" s="319"/>
      <c r="E29" s="338"/>
      <c r="F29" s="338"/>
      <c r="I29" s="319"/>
      <c r="J29" s="319"/>
      <c r="K29" s="319"/>
    </row>
    <row r="30" spans="1:13" s="317" customFormat="1" x14ac:dyDescent="0.25">
      <c r="A30" s="319" t="s">
        <v>1186</v>
      </c>
      <c r="B30" s="337"/>
      <c r="C30" s="335"/>
      <c r="D30" s="319"/>
      <c r="E30" s="338"/>
      <c r="F30" s="338"/>
      <c r="I30" s="319"/>
      <c r="J30" s="319"/>
      <c r="K30" s="319"/>
    </row>
    <row r="31" spans="1:13" s="317" customFormat="1" x14ac:dyDescent="0.25">
      <c r="A31" s="319" t="s">
        <v>1187</v>
      </c>
      <c r="B31" s="337"/>
      <c r="C31" s="335"/>
      <c r="D31" s="319"/>
      <c r="E31" s="338"/>
      <c r="F31" s="338"/>
      <c r="I31" s="319"/>
      <c r="J31" s="319"/>
      <c r="K31" s="319"/>
    </row>
    <row r="32" spans="1:13" s="317" customFormat="1" x14ac:dyDescent="0.25">
      <c r="A32" s="319" t="s">
        <v>1188</v>
      </c>
      <c r="B32" s="337"/>
      <c r="C32" s="335"/>
      <c r="D32" s="319"/>
      <c r="E32" s="338"/>
      <c r="F32" s="338"/>
      <c r="I32" s="319"/>
      <c r="J32" s="319"/>
      <c r="K32" s="319"/>
    </row>
    <row r="33" spans="1:11" s="317" customFormat="1" x14ac:dyDescent="0.25">
      <c r="A33" s="319" t="s">
        <v>1189</v>
      </c>
      <c r="B33" s="337"/>
      <c r="C33" s="335"/>
      <c r="D33" s="319"/>
      <c r="E33" s="338"/>
      <c r="F33" s="338"/>
      <c r="I33" s="319"/>
      <c r="J33" s="319"/>
      <c r="K33" s="319"/>
    </row>
    <row r="34" spans="1:11" s="317" customFormat="1" x14ac:dyDescent="0.25">
      <c r="A34" s="319" t="s">
        <v>1190</v>
      </c>
      <c r="B34" s="337"/>
      <c r="C34" s="335"/>
      <c r="D34" s="319"/>
      <c r="E34" s="338"/>
      <c r="F34" s="338"/>
      <c r="I34" s="319"/>
      <c r="J34" s="319"/>
      <c r="K34" s="319"/>
    </row>
    <row r="35" spans="1:11" s="317" customFormat="1" x14ac:dyDescent="0.25">
      <c r="A35" s="319" t="s">
        <v>1191</v>
      </c>
      <c r="B35" s="337"/>
      <c r="C35" s="335"/>
      <c r="D35" s="319"/>
      <c r="E35" s="338"/>
      <c r="F35" s="338"/>
      <c r="I35" s="319"/>
      <c r="J35" s="319"/>
      <c r="K35" s="319"/>
    </row>
    <row r="36" spans="1:11" s="317" customFormat="1" ht="18.75" x14ac:dyDescent="0.25">
      <c r="A36" s="331"/>
      <c r="B36" s="331" t="s">
        <v>438</v>
      </c>
      <c r="C36" s="331"/>
      <c r="D36" s="332"/>
      <c r="E36" s="332"/>
      <c r="F36" s="332"/>
      <c r="G36" s="333"/>
      <c r="I36" s="319"/>
      <c r="J36" s="319"/>
      <c r="K36" s="319"/>
    </row>
    <row r="37" spans="1:11" s="317" customFormat="1" ht="15" customHeight="1" x14ac:dyDescent="0.25">
      <c r="A37" s="339"/>
      <c r="B37" s="340" t="s">
        <v>461</v>
      </c>
      <c r="C37" s="339" t="s">
        <v>462</v>
      </c>
      <c r="D37" s="339"/>
      <c r="E37" s="341"/>
      <c r="F37" s="342"/>
      <c r="G37" s="342"/>
      <c r="I37" s="319"/>
      <c r="J37" s="319"/>
      <c r="K37" s="319"/>
    </row>
    <row r="38" spans="1:11" s="317" customFormat="1" x14ac:dyDescent="0.25">
      <c r="A38" s="319" t="s">
        <v>463</v>
      </c>
      <c r="B38" s="343" t="str">
        <f>+'[1]A. HTT General'!B38</f>
        <v>Total Cover Assets</v>
      </c>
      <c r="C38" s="343">
        <f>+'[1]A. HTT General'!C38</f>
        <v>4682.3426762825738</v>
      </c>
      <c r="D38" s="319"/>
      <c r="E38" s="319"/>
      <c r="F38" s="338"/>
      <c r="I38" s="319"/>
      <c r="J38" s="319"/>
      <c r="K38" s="319"/>
    </row>
    <row r="39" spans="1:11" s="317" customFormat="1" x14ac:dyDescent="0.25">
      <c r="A39" s="319" t="s">
        <v>464</v>
      </c>
      <c r="B39" s="338" t="s">
        <v>465</v>
      </c>
      <c r="C39" s="343">
        <f>+'[1]A. HTT General'!C39</f>
        <v>4236.40277391155</v>
      </c>
      <c r="D39" s="319"/>
      <c r="E39" s="319"/>
      <c r="F39" s="338"/>
      <c r="I39" s="319"/>
      <c r="J39" s="319"/>
      <c r="K39" s="319"/>
    </row>
    <row r="40" spans="1:11" s="317" customFormat="1" x14ac:dyDescent="0.25">
      <c r="A40" s="319" t="s">
        <v>1192</v>
      </c>
      <c r="B40" s="374" t="str">
        <f>'[1]A. HTT General'!B40</f>
        <v>Cover Pool Size [NPV] (mn)</v>
      </c>
      <c r="C40" s="415" t="str">
        <f>+'[1]A. HTT General'!C40</f>
        <v>ND1</v>
      </c>
      <c r="D40" s="319"/>
      <c r="E40" s="319"/>
      <c r="F40" s="338"/>
      <c r="I40" s="319"/>
      <c r="J40" s="319"/>
      <c r="K40" s="319"/>
    </row>
    <row r="41" spans="1:11" s="317" customFormat="1" x14ac:dyDescent="0.25">
      <c r="A41" s="319" t="s">
        <v>1193</v>
      </c>
      <c r="B41" s="374" t="str">
        <f>'[1]A. HTT General'!B41</f>
        <v>Outstanding Covered Bonds [NPV] (mn)</v>
      </c>
      <c r="C41" s="415" t="str">
        <f>+'[1]A. HTT General'!C41</f>
        <v>ND1</v>
      </c>
      <c r="D41" s="319"/>
      <c r="E41" s="319"/>
      <c r="F41" s="338"/>
      <c r="I41" s="319"/>
      <c r="J41" s="319"/>
      <c r="K41" s="319"/>
    </row>
    <row r="42" spans="1:11" s="317" customFormat="1" x14ac:dyDescent="0.25">
      <c r="A42" s="319" t="s">
        <v>1194</v>
      </c>
      <c r="B42" s="338"/>
      <c r="C42" s="343"/>
      <c r="D42" s="319"/>
      <c r="E42" s="319"/>
      <c r="F42" s="338"/>
      <c r="I42" s="319"/>
      <c r="J42" s="319"/>
      <c r="K42" s="319"/>
    </row>
    <row r="43" spans="1:11" s="317" customFormat="1" x14ac:dyDescent="0.25">
      <c r="A43" s="319" t="s">
        <v>1195</v>
      </c>
      <c r="B43" s="338"/>
      <c r="C43" s="343"/>
      <c r="D43" s="319"/>
      <c r="E43" s="319"/>
      <c r="F43" s="338"/>
      <c r="I43" s="319"/>
      <c r="J43" s="319"/>
      <c r="K43" s="319"/>
    </row>
    <row r="44" spans="1:11" s="317" customFormat="1" ht="15" customHeight="1" x14ac:dyDescent="0.25">
      <c r="A44" s="339"/>
      <c r="B44" s="340" t="s">
        <v>466</v>
      </c>
      <c r="C44" s="407" t="s">
        <v>1196</v>
      </c>
      <c r="D44" s="339" t="s">
        <v>467</v>
      </c>
      <c r="E44" s="341"/>
      <c r="F44" s="342" t="s">
        <v>468</v>
      </c>
      <c r="G44" s="342" t="s">
        <v>469</v>
      </c>
      <c r="I44" s="319"/>
      <c r="J44" s="319"/>
      <c r="K44" s="319"/>
    </row>
    <row r="45" spans="1:11" s="317" customFormat="1" x14ac:dyDescent="0.25">
      <c r="A45" s="319" t="s">
        <v>470</v>
      </c>
      <c r="B45" s="344" t="s">
        <v>471</v>
      </c>
      <c r="C45" s="345">
        <f>+'[1]A. HTT General'!C45</f>
        <v>0.08</v>
      </c>
      <c r="D45" s="345">
        <f>+'[1]A. HTT General'!D45</f>
        <v>0.10140776672290458</v>
      </c>
      <c r="E45" s="319"/>
      <c r="F45" s="345">
        <f>+'[1]A. HTT General'!F45</f>
        <v>0</v>
      </c>
      <c r="G45" s="345" t="str">
        <f>+'[1]A. HTT General'!G45</f>
        <v>ND1</v>
      </c>
      <c r="I45" s="319"/>
      <c r="J45" s="319"/>
      <c r="K45" s="319"/>
    </row>
    <row r="46" spans="1:11" s="317" customFormat="1" x14ac:dyDescent="0.25">
      <c r="A46" s="319" t="s">
        <v>1055</v>
      </c>
      <c r="B46" s="374" t="s">
        <v>1056</v>
      </c>
      <c r="C46" s="367" t="s">
        <v>853</v>
      </c>
      <c r="D46" s="319"/>
      <c r="E46" s="319"/>
      <c r="F46" s="319"/>
      <c r="G46" s="319"/>
      <c r="I46" s="319"/>
      <c r="J46" s="319"/>
      <c r="K46" s="319"/>
    </row>
    <row r="47" spans="1:11" s="317" customFormat="1" x14ac:dyDescent="0.25">
      <c r="A47" s="319" t="s">
        <v>1057</v>
      </c>
      <c r="B47" s="374" t="s">
        <v>1058</v>
      </c>
      <c r="C47" s="367" t="s">
        <v>853</v>
      </c>
      <c r="D47" s="319"/>
      <c r="E47" s="319"/>
      <c r="F47" s="319"/>
      <c r="G47" s="319"/>
      <c r="I47" s="319"/>
      <c r="J47" s="319"/>
      <c r="K47" s="319"/>
    </row>
    <row r="48" spans="1:11" s="317" customFormat="1" x14ac:dyDescent="0.25">
      <c r="A48" s="319" t="s">
        <v>1197</v>
      </c>
      <c r="B48" s="338"/>
      <c r="C48" s="319"/>
      <c r="D48" s="319"/>
      <c r="E48" s="319"/>
      <c r="F48" s="319"/>
      <c r="G48" s="319"/>
      <c r="I48" s="319"/>
      <c r="J48" s="319"/>
      <c r="K48" s="319"/>
    </row>
    <row r="49" spans="1:11" s="317" customFormat="1" x14ac:dyDescent="0.25">
      <c r="A49" s="319" t="s">
        <v>1198</v>
      </c>
      <c r="B49" s="338"/>
      <c r="C49" s="319"/>
      <c r="D49" s="319"/>
      <c r="E49" s="319"/>
      <c r="F49" s="319"/>
      <c r="G49" s="319"/>
      <c r="I49" s="319"/>
      <c r="J49" s="319"/>
      <c r="K49" s="319"/>
    </row>
    <row r="50" spans="1:11" s="317" customFormat="1" x14ac:dyDescent="0.25">
      <c r="A50" s="319" t="s">
        <v>1199</v>
      </c>
      <c r="B50" s="338"/>
      <c r="C50" s="319"/>
      <c r="D50" s="319"/>
      <c r="E50" s="319"/>
      <c r="F50" s="319"/>
      <c r="G50" s="319"/>
      <c r="I50" s="319"/>
      <c r="J50" s="319"/>
      <c r="K50" s="319"/>
    </row>
    <row r="51" spans="1:11" s="317" customFormat="1" x14ac:dyDescent="0.25">
      <c r="A51" s="319" t="s">
        <v>1200</v>
      </c>
      <c r="B51" s="338"/>
      <c r="C51" s="319"/>
      <c r="D51" s="319"/>
      <c r="E51" s="319"/>
      <c r="F51" s="319"/>
      <c r="G51" s="319"/>
      <c r="I51" s="319"/>
      <c r="J51" s="319"/>
      <c r="K51" s="319"/>
    </row>
    <row r="52" spans="1:11" s="317" customFormat="1" ht="15" customHeight="1" x14ac:dyDescent="0.25">
      <c r="A52" s="339"/>
      <c r="B52" s="340" t="s">
        <v>472</v>
      </c>
      <c r="C52" s="339" t="s">
        <v>462</v>
      </c>
      <c r="D52" s="339"/>
      <c r="E52" s="341"/>
      <c r="F52" s="342" t="s">
        <v>473</v>
      </c>
      <c r="G52" s="342"/>
      <c r="I52" s="319"/>
      <c r="J52" s="319"/>
      <c r="K52" s="319"/>
    </row>
    <row r="53" spans="1:11" s="317" customFormat="1" x14ac:dyDescent="0.25">
      <c r="A53" s="319" t="s">
        <v>474</v>
      </c>
      <c r="B53" s="338" t="s">
        <v>475</v>
      </c>
      <c r="C53" s="343">
        <f>+'[1]A. HTT General'!C53</f>
        <v>4251.2344816800014</v>
      </c>
      <c r="D53" s="319"/>
      <c r="E53" s="343"/>
      <c r="F53" s="345">
        <f>+'[1]A. HTT General'!F53</f>
        <v>0.90792895257618333</v>
      </c>
      <c r="G53" s="346"/>
      <c r="I53" s="319"/>
      <c r="J53" s="319"/>
      <c r="K53" s="319"/>
    </row>
    <row r="54" spans="1:11" s="317" customFormat="1" x14ac:dyDescent="0.25">
      <c r="A54" s="319" t="s">
        <v>476</v>
      </c>
      <c r="B54" s="338" t="s">
        <v>477</v>
      </c>
      <c r="C54" s="343">
        <f>+'[1]A. HTT General'!C54</f>
        <v>0</v>
      </c>
      <c r="D54" s="319"/>
      <c r="E54" s="343"/>
      <c r="F54" s="345">
        <f>+'[1]A. HTT General'!F54</f>
        <v>0</v>
      </c>
      <c r="G54" s="346"/>
      <c r="I54" s="319"/>
      <c r="J54" s="319"/>
      <c r="K54" s="319"/>
    </row>
    <row r="55" spans="1:11" s="317" customFormat="1" x14ac:dyDescent="0.25">
      <c r="A55" s="319" t="s">
        <v>478</v>
      </c>
      <c r="B55" s="338" t="s">
        <v>479</v>
      </c>
      <c r="C55" s="343">
        <f>+'[1]A. HTT General'!C55</f>
        <v>0</v>
      </c>
      <c r="D55" s="319"/>
      <c r="E55" s="343"/>
      <c r="F55" s="345">
        <f>+'[1]A. HTT General'!F55</f>
        <v>0</v>
      </c>
      <c r="G55" s="346"/>
      <c r="I55" s="319"/>
      <c r="J55" s="319"/>
      <c r="K55" s="319"/>
    </row>
    <row r="56" spans="1:11" s="317" customFormat="1" x14ac:dyDescent="0.25">
      <c r="A56" s="319" t="s">
        <v>480</v>
      </c>
      <c r="B56" s="338" t="s">
        <v>481</v>
      </c>
      <c r="C56" s="343">
        <f>+'[1]A. HTT General'!C56</f>
        <v>431.10819460257375</v>
      </c>
      <c r="D56" s="319"/>
      <c r="E56" s="343"/>
      <c r="F56" s="345">
        <f>+'[1]A. HTT General'!F56</f>
        <v>9.2071047423816693E-2</v>
      </c>
      <c r="G56" s="346"/>
      <c r="I56" s="319"/>
      <c r="J56" s="319"/>
      <c r="K56" s="319"/>
    </row>
    <row r="57" spans="1:11" s="317" customFormat="1" x14ac:dyDescent="0.25">
      <c r="A57" s="319" t="s">
        <v>482</v>
      </c>
      <c r="B57" s="319" t="s">
        <v>9</v>
      </c>
      <c r="C57" s="343">
        <f>+'[1]A. HTT General'!C57</f>
        <v>0</v>
      </c>
      <c r="D57" s="319"/>
      <c r="E57" s="343"/>
      <c r="F57" s="345">
        <f>+'[1]A. HTT General'!F57</f>
        <v>0</v>
      </c>
      <c r="G57" s="346"/>
      <c r="I57" s="347"/>
      <c r="J57" s="347"/>
      <c r="K57" s="319"/>
    </row>
    <row r="58" spans="1:11" s="317" customFormat="1" x14ac:dyDescent="0.25">
      <c r="A58" s="319" t="s">
        <v>483</v>
      </c>
      <c r="B58" s="348" t="s">
        <v>10</v>
      </c>
      <c r="C58" s="343">
        <f>+'[1]A. HTT General'!C58</f>
        <v>4682.3426762825748</v>
      </c>
      <c r="D58" s="343"/>
      <c r="E58" s="343"/>
      <c r="F58" s="345">
        <f>+'[1]A. HTT General'!F58</f>
        <v>1</v>
      </c>
      <c r="G58" s="346"/>
      <c r="I58" s="319"/>
      <c r="J58" s="319"/>
      <c r="K58" s="319"/>
    </row>
    <row r="59" spans="1:11" s="317" customFormat="1" x14ac:dyDescent="0.25">
      <c r="A59" s="319" t="s">
        <v>1201</v>
      </c>
      <c r="B59" s="408"/>
      <c r="C59" s="343"/>
      <c r="D59" s="343"/>
      <c r="E59" s="343"/>
      <c r="F59" s="345"/>
      <c r="G59" s="346"/>
      <c r="I59" s="319"/>
      <c r="J59" s="319"/>
      <c r="K59" s="319"/>
    </row>
    <row r="60" spans="1:11" s="317" customFormat="1" x14ac:dyDescent="0.25">
      <c r="A60" s="319" t="s">
        <v>1202</v>
      </c>
      <c r="B60" s="408"/>
      <c r="C60" s="343"/>
      <c r="D60" s="343"/>
      <c r="E60" s="343"/>
      <c r="F60" s="345"/>
      <c r="G60" s="346"/>
      <c r="I60" s="319"/>
      <c r="J60" s="319"/>
      <c r="K60" s="319"/>
    </row>
    <row r="61" spans="1:11" s="317" customFormat="1" x14ac:dyDescent="0.25">
      <c r="A61" s="319" t="s">
        <v>1203</v>
      </c>
      <c r="B61" s="408"/>
      <c r="C61" s="343"/>
      <c r="D61" s="343"/>
      <c r="E61" s="343"/>
      <c r="F61" s="345"/>
      <c r="G61" s="346"/>
      <c r="I61" s="319"/>
      <c r="J61" s="319"/>
      <c r="K61" s="319"/>
    </row>
    <row r="62" spans="1:11" s="317" customFormat="1" x14ac:dyDescent="0.25">
      <c r="A62" s="319" t="s">
        <v>1204</v>
      </c>
      <c r="B62" s="408"/>
      <c r="C62" s="343"/>
      <c r="D62" s="343"/>
      <c r="E62" s="343"/>
      <c r="F62" s="345"/>
      <c r="G62" s="346"/>
      <c r="I62" s="319"/>
      <c r="J62" s="319"/>
      <c r="K62" s="319"/>
    </row>
    <row r="63" spans="1:11" s="317" customFormat="1" x14ac:dyDescent="0.25">
      <c r="A63" s="319" t="s">
        <v>1205</v>
      </c>
      <c r="B63" s="408"/>
      <c r="C63" s="343"/>
      <c r="D63" s="343"/>
      <c r="E63" s="343"/>
      <c r="F63" s="345"/>
      <c r="G63" s="346"/>
      <c r="I63" s="319"/>
      <c r="J63" s="319"/>
      <c r="K63" s="319"/>
    </row>
    <row r="64" spans="1:11" s="317" customFormat="1" x14ac:dyDescent="0.25">
      <c r="A64" s="319" t="s">
        <v>1206</v>
      </c>
      <c r="B64" s="408"/>
      <c r="C64" s="343"/>
      <c r="D64" s="343"/>
      <c r="E64" s="343"/>
      <c r="F64" s="345"/>
      <c r="G64" s="346"/>
      <c r="I64" s="319"/>
      <c r="J64" s="319"/>
      <c r="K64" s="319"/>
    </row>
    <row r="65" spans="1:11" s="317" customFormat="1" ht="15" customHeight="1" x14ac:dyDescent="0.25">
      <c r="A65" s="339"/>
      <c r="B65" s="340" t="s">
        <v>484</v>
      </c>
      <c r="C65" s="339" t="s">
        <v>1208</v>
      </c>
      <c r="D65" s="339" t="s">
        <v>1209</v>
      </c>
      <c r="E65" s="341"/>
      <c r="F65" s="342" t="s">
        <v>485</v>
      </c>
      <c r="G65" s="349" t="s">
        <v>486</v>
      </c>
      <c r="I65" s="319"/>
      <c r="J65" s="319"/>
      <c r="K65" s="319"/>
    </row>
    <row r="66" spans="1:11" s="317" customFormat="1" x14ac:dyDescent="0.25">
      <c r="A66" s="319" t="s">
        <v>487</v>
      </c>
      <c r="B66" s="338" t="s">
        <v>488</v>
      </c>
      <c r="C66" s="350">
        <f>+'[1]A. HTT General'!C66</f>
        <v>21.222823295302376</v>
      </c>
      <c r="D66" s="319" t="str">
        <f>+'[1]A. HTT General'!D66</f>
        <v>ND1</v>
      </c>
      <c r="E66" s="334"/>
      <c r="F66" s="351"/>
      <c r="G66" s="352"/>
      <c r="I66" s="319"/>
      <c r="J66" s="319"/>
      <c r="K66" s="319"/>
    </row>
    <row r="67" spans="1:11" s="317" customFormat="1" x14ac:dyDescent="0.25">
      <c r="A67" s="319"/>
      <c r="B67" s="338"/>
      <c r="C67" s="334"/>
      <c r="D67" s="334"/>
      <c r="E67" s="334"/>
      <c r="F67" s="352"/>
      <c r="G67" s="352"/>
      <c r="I67" s="319"/>
      <c r="J67" s="319"/>
      <c r="K67" s="319"/>
    </row>
    <row r="68" spans="1:11" s="317" customFormat="1" x14ac:dyDescent="0.25">
      <c r="A68" s="319"/>
      <c r="B68" s="338" t="s">
        <v>1207</v>
      </c>
      <c r="C68" s="400"/>
      <c r="D68" s="400"/>
      <c r="E68" s="400"/>
      <c r="F68" s="352"/>
      <c r="G68" s="352"/>
      <c r="I68" s="319"/>
      <c r="J68" s="319"/>
      <c r="K68" s="319"/>
    </row>
    <row r="69" spans="1:11" s="317" customFormat="1" x14ac:dyDescent="0.25">
      <c r="A69" s="319"/>
      <c r="B69" s="338" t="s">
        <v>489</v>
      </c>
      <c r="C69" s="319"/>
      <c r="D69" s="319"/>
      <c r="E69" s="334"/>
      <c r="F69" s="352"/>
      <c r="G69" s="352"/>
      <c r="I69" s="319"/>
      <c r="J69" s="319"/>
      <c r="K69" s="319"/>
    </row>
    <row r="70" spans="1:11" s="317" customFormat="1" x14ac:dyDescent="0.25">
      <c r="A70" s="319" t="s">
        <v>490</v>
      </c>
      <c r="B70" s="353" t="s">
        <v>491</v>
      </c>
      <c r="C70" s="343">
        <f>+'[1]A. HTT General'!C70</f>
        <v>583.97163201802709</v>
      </c>
      <c r="D70" s="319" t="str">
        <f>+'[1]A. HTT General'!D70</f>
        <v>ND1</v>
      </c>
      <c r="E70" s="354">
        <f>+'[1]A. HTT General'!E70</f>
        <v>0</v>
      </c>
      <c r="F70" s="354">
        <f>+'[1]A. HTT General'!F70</f>
        <v>0.12471783301466026</v>
      </c>
      <c r="G70" s="354" t="str">
        <f>+'[1]A. HTT General'!G70</f>
        <v/>
      </c>
      <c r="I70" s="319"/>
      <c r="J70" s="319"/>
      <c r="K70" s="319"/>
    </row>
    <row r="71" spans="1:11" s="317" customFormat="1" x14ac:dyDescent="0.25">
      <c r="A71" s="319" t="s">
        <v>492</v>
      </c>
      <c r="B71" s="353" t="s">
        <v>493</v>
      </c>
      <c r="C71" s="343">
        <f>+'[1]A. HTT General'!C71</f>
        <v>252.59412091507642</v>
      </c>
      <c r="D71" s="319" t="str">
        <f>+'[1]A. HTT General'!D71</f>
        <v>ND1</v>
      </c>
      <c r="E71" s="353"/>
      <c r="F71" s="354">
        <f>+'[1]A. HTT General'!F71</f>
        <v>5.3946098860841431E-2</v>
      </c>
      <c r="G71" s="354" t="str">
        <f>+'[1]A. HTT General'!G71</f>
        <v/>
      </c>
      <c r="I71" s="319"/>
      <c r="J71" s="319"/>
      <c r="K71" s="319"/>
    </row>
    <row r="72" spans="1:11" s="317" customFormat="1" x14ac:dyDescent="0.25">
      <c r="A72" s="319" t="s">
        <v>494</v>
      </c>
      <c r="B72" s="353" t="s">
        <v>495</v>
      </c>
      <c r="C72" s="343">
        <f>+'[1]A. HTT General'!C72</f>
        <v>178.28908018684845</v>
      </c>
      <c r="D72" s="319" t="str">
        <f>+'[1]A. HTT General'!D72</f>
        <v>ND1</v>
      </c>
      <c r="E72" s="353"/>
      <c r="F72" s="354">
        <f>+'[1]A. HTT General'!F72</f>
        <v>3.8076897081867705E-2</v>
      </c>
      <c r="G72" s="354" t="str">
        <f>+'[1]A. HTT General'!G72</f>
        <v/>
      </c>
      <c r="I72" s="319"/>
      <c r="J72" s="319"/>
      <c r="K72" s="319"/>
    </row>
    <row r="73" spans="1:11" s="317" customFormat="1" x14ac:dyDescent="0.25">
      <c r="A73" s="319" t="s">
        <v>496</v>
      </c>
      <c r="B73" s="353" t="s">
        <v>497</v>
      </c>
      <c r="C73" s="343">
        <f>+'[1]A. HTT General'!C73</f>
        <v>170.19761986039882</v>
      </c>
      <c r="D73" s="319" t="str">
        <f>+'[1]A. HTT General'!D73</f>
        <v>ND1</v>
      </c>
      <c r="E73" s="353"/>
      <c r="F73" s="354">
        <f>+'[1]A. HTT General'!F73</f>
        <v>3.6348817595623514E-2</v>
      </c>
      <c r="G73" s="354" t="str">
        <f>+'[1]A. HTT General'!G73</f>
        <v/>
      </c>
      <c r="I73" s="319"/>
      <c r="J73" s="319"/>
      <c r="K73" s="319"/>
    </row>
    <row r="74" spans="1:11" s="317" customFormat="1" x14ac:dyDescent="0.25">
      <c r="A74" s="319" t="s">
        <v>498</v>
      </c>
      <c r="B74" s="353" t="s">
        <v>499</v>
      </c>
      <c r="C74" s="343">
        <f>+'[1]A. HTT General'!C74</f>
        <v>173.37358652727139</v>
      </c>
      <c r="D74" s="319" t="str">
        <f>+'[1]A. HTT General'!D74</f>
        <v>ND1</v>
      </c>
      <c r="E74" s="353"/>
      <c r="F74" s="354">
        <f>+'[1]A. HTT General'!F74</f>
        <v>3.7027103420998866E-2</v>
      </c>
      <c r="G74" s="354" t="str">
        <f>+'[1]A. HTT General'!G74</f>
        <v/>
      </c>
      <c r="I74" s="319"/>
      <c r="J74" s="319"/>
      <c r="K74" s="319"/>
    </row>
    <row r="75" spans="1:11" s="317" customFormat="1" x14ac:dyDescent="0.25">
      <c r="A75" s="319" t="s">
        <v>500</v>
      </c>
      <c r="B75" s="353" t="s">
        <v>501</v>
      </c>
      <c r="C75" s="343">
        <f>+'[1]A. HTT General'!C75</f>
        <v>901.74141544583483</v>
      </c>
      <c r="D75" s="319" t="str">
        <f>+'[1]A. HTT General'!D75</f>
        <v>ND1</v>
      </c>
      <c r="E75" s="353"/>
      <c r="F75" s="354">
        <f>+'[1]A. HTT General'!F75</f>
        <v>0.19258338780145623</v>
      </c>
      <c r="G75" s="354" t="str">
        <f>+'[1]A. HTT General'!G75</f>
        <v/>
      </c>
      <c r="I75" s="319"/>
      <c r="J75" s="319"/>
      <c r="K75" s="319"/>
    </row>
    <row r="76" spans="1:11" s="317" customFormat="1" x14ac:dyDescent="0.25">
      <c r="A76" s="319" t="s">
        <v>502</v>
      </c>
      <c r="B76" s="353" t="s">
        <v>503</v>
      </c>
      <c r="C76" s="343">
        <f>+'[1]A. HTT General'!C76</f>
        <v>2422.1752213291143</v>
      </c>
      <c r="D76" s="319" t="str">
        <f>+'[1]A. HTT General'!D76</f>
        <v>ND1</v>
      </c>
      <c r="E76" s="353"/>
      <c r="F76" s="354">
        <f>+'[1]A. HTT General'!F76</f>
        <v>0.51729986222455204</v>
      </c>
      <c r="G76" s="354" t="str">
        <f>+'[1]A. HTT General'!G76</f>
        <v/>
      </c>
      <c r="I76" s="319"/>
      <c r="J76" s="319"/>
      <c r="K76" s="319"/>
    </row>
    <row r="77" spans="1:11" s="317" customFormat="1" x14ac:dyDescent="0.25">
      <c r="A77" s="319" t="s">
        <v>504</v>
      </c>
      <c r="B77" s="355" t="s">
        <v>10</v>
      </c>
      <c r="C77" s="343">
        <f>+'[1]A. HTT General'!C77</f>
        <v>4682.3426762825711</v>
      </c>
      <c r="D77" s="319">
        <f>+'[1]A. HTT General'!D77</f>
        <v>0</v>
      </c>
      <c r="E77" s="338"/>
      <c r="F77" s="354">
        <f>+'[1]A. HTT General'!F77</f>
        <v>1</v>
      </c>
      <c r="G77" s="354">
        <f>+'[1]A. HTT General'!G77</f>
        <v>0</v>
      </c>
      <c r="I77" s="319"/>
      <c r="J77" s="319"/>
      <c r="K77" s="319"/>
    </row>
    <row r="78" spans="1:11" s="317" customFormat="1" x14ac:dyDescent="0.25">
      <c r="A78" s="319" t="s">
        <v>1210</v>
      </c>
      <c r="B78" s="380"/>
      <c r="C78" s="319"/>
      <c r="D78" s="319"/>
      <c r="E78" s="338"/>
      <c r="F78" s="354"/>
      <c r="G78" s="354"/>
      <c r="I78" s="319"/>
      <c r="J78" s="319"/>
      <c r="K78" s="319"/>
    </row>
    <row r="79" spans="1:11" s="317" customFormat="1" x14ac:dyDescent="0.25">
      <c r="A79" s="319" t="s">
        <v>1211</v>
      </c>
      <c r="B79" s="380"/>
      <c r="C79" s="319"/>
      <c r="D79" s="319"/>
      <c r="E79" s="338"/>
      <c r="F79" s="354"/>
      <c r="G79" s="354"/>
      <c r="I79" s="319"/>
      <c r="J79" s="319"/>
      <c r="K79" s="319"/>
    </row>
    <row r="80" spans="1:11" s="317" customFormat="1" x14ac:dyDescent="0.25">
      <c r="A80" s="319" t="s">
        <v>1212</v>
      </c>
      <c r="B80" s="380"/>
      <c r="C80" s="319"/>
      <c r="D80" s="319"/>
      <c r="E80" s="338"/>
      <c r="F80" s="354"/>
      <c r="G80" s="354"/>
      <c r="I80" s="319"/>
      <c r="J80" s="319"/>
      <c r="K80" s="319"/>
    </row>
    <row r="81" spans="1:11" s="317" customFormat="1" x14ac:dyDescent="0.25">
      <c r="A81" s="319" t="s">
        <v>1213</v>
      </c>
      <c r="B81" s="380"/>
      <c r="C81" s="319"/>
      <c r="D81" s="319"/>
      <c r="E81" s="338"/>
      <c r="F81" s="354"/>
      <c r="G81" s="354"/>
      <c r="I81" s="319"/>
      <c r="J81" s="319"/>
      <c r="K81" s="319"/>
    </row>
    <row r="82" spans="1:11" s="317" customFormat="1" x14ac:dyDescent="0.25">
      <c r="A82" s="319" t="s">
        <v>1214</v>
      </c>
      <c r="B82" s="380"/>
      <c r="C82" s="319"/>
      <c r="D82" s="319"/>
      <c r="E82" s="338"/>
      <c r="F82" s="354"/>
      <c r="G82" s="354"/>
      <c r="I82" s="319"/>
      <c r="J82" s="319"/>
      <c r="K82" s="319"/>
    </row>
    <row r="83" spans="1:11" s="317" customFormat="1" x14ac:dyDescent="0.25">
      <c r="A83" s="319" t="s">
        <v>1215</v>
      </c>
      <c r="B83" s="355"/>
      <c r="C83" s="319"/>
      <c r="D83" s="319"/>
      <c r="E83" s="338"/>
      <c r="F83" s="354"/>
      <c r="G83" s="354"/>
      <c r="I83" s="319"/>
      <c r="J83" s="319"/>
      <c r="K83" s="319"/>
    </row>
    <row r="84" spans="1:11" s="317" customFormat="1" x14ac:dyDescent="0.25">
      <c r="A84" s="319" t="s">
        <v>1216</v>
      </c>
      <c r="B84" s="355"/>
      <c r="C84" s="319"/>
      <c r="D84" s="319"/>
      <c r="E84" s="338"/>
      <c r="F84" s="354"/>
      <c r="G84" s="354"/>
      <c r="I84" s="319"/>
      <c r="J84" s="319"/>
      <c r="K84" s="319"/>
    </row>
    <row r="85" spans="1:11" s="317" customFormat="1" x14ac:dyDescent="0.25">
      <c r="A85" s="319" t="s">
        <v>1217</v>
      </c>
      <c r="B85" s="355"/>
      <c r="C85" s="319"/>
      <c r="D85" s="319"/>
      <c r="E85" s="338"/>
      <c r="F85" s="354"/>
      <c r="G85" s="354"/>
      <c r="I85" s="319"/>
      <c r="J85" s="319"/>
      <c r="K85" s="319"/>
    </row>
    <row r="86" spans="1:11" s="317" customFormat="1" x14ac:dyDescent="0.25">
      <c r="A86" s="319" t="s">
        <v>1218</v>
      </c>
      <c r="B86" s="355"/>
      <c r="C86" s="319"/>
      <c r="D86" s="319"/>
      <c r="E86" s="338"/>
      <c r="F86" s="354"/>
      <c r="G86" s="354"/>
      <c r="I86" s="319"/>
      <c r="J86" s="319"/>
      <c r="K86" s="319"/>
    </row>
    <row r="87" spans="1:11" s="317" customFormat="1" x14ac:dyDescent="0.25">
      <c r="A87" s="319" t="s">
        <v>1219</v>
      </c>
      <c r="B87" s="355"/>
      <c r="C87" s="319"/>
      <c r="D87" s="319"/>
      <c r="E87" s="338"/>
      <c r="F87" s="354"/>
      <c r="G87" s="354"/>
      <c r="I87" s="319"/>
      <c r="J87" s="319"/>
      <c r="K87" s="319"/>
    </row>
    <row r="88" spans="1:11" s="317" customFormat="1" ht="15" customHeight="1" x14ac:dyDescent="0.25">
      <c r="A88" s="339"/>
      <c r="B88" s="340" t="s">
        <v>505</v>
      </c>
      <c r="C88" s="339" t="s">
        <v>1220</v>
      </c>
      <c r="D88" s="339" t="s">
        <v>1221</v>
      </c>
      <c r="E88" s="341"/>
      <c r="F88" s="342" t="s">
        <v>506</v>
      </c>
      <c r="G88" s="339" t="s">
        <v>507</v>
      </c>
      <c r="I88" s="319"/>
      <c r="J88" s="319"/>
      <c r="K88" s="319"/>
    </row>
    <row r="89" spans="1:11" s="317" customFormat="1" x14ac:dyDescent="0.25">
      <c r="A89" s="319" t="s">
        <v>508</v>
      </c>
      <c r="B89" s="338" t="s">
        <v>488</v>
      </c>
      <c r="C89" s="343">
        <f>+'[1]A. HTT General'!C89</f>
        <v>27.337934547169553</v>
      </c>
      <c r="D89" s="343" t="str">
        <f>+'[1]A. HTT General'!D89</f>
        <v>ND1</v>
      </c>
      <c r="E89" s="334"/>
      <c r="F89" s="351"/>
      <c r="G89" s="352"/>
      <c r="I89" s="319"/>
      <c r="J89" s="319"/>
      <c r="K89" s="319"/>
    </row>
    <row r="90" spans="1:11" s="317" customFormat="1" x14ac:dyDescent="0.25">
      <c r="A90" s="319"/>
      <c r="B90" s="338"/>
      <c r="C90" s="334"/>
      <c r="D90" s="334"/>
      <c r="E90" s="334"/>
      <c r="F90" s="352"/>
      <c r="G90" s="352"/>
      <c r="I90" s="319"/>
      <c r="J90" s="319"/>
      <c r="K90" s="319"/>
    </row>
    <row r="91" spans="1:11" s="317" customFormat="1" x14ac:dyDescent="0.25">
      <c r="A91" s="319"/>
      <c r="B91" s="338" t="s">
        <v>1222</v>
      </c>
      <c r="C91" s="400"/>
      <c r="D91" s="400"/>
      <c r="E91" s="400"/>
      <c r="F91" s="352"/>
      <c r="G91" s="352"/>
      <c r="I91" s="319"/>
      <c r="J91" s="319"/>
      <c r="K91" s="319"/>
    </row>
    <row r="92" spans="1:11" s="317" customFormat="1" x14ac:dyDescent="0.25">
      <c r="A92" s="319" t="s">
        <v>509</v>
      </c>
      <c r="B92" s="338" t="s">
        <v>489</v>
      </c>
      <c r="C92" s="319"/>
      <c r="D92" s="319"/>
      <c r="E92" s="334"/>
      <c r="F92" s="352"/>
      <c r="G92" s="352"/>
      <c r="I92" s="319"/>
      <c r="J92" s="319"/>
      <c r="K92" s="319"/>
    </row>
    <row r="93" spans="1:11" s="317" customFormat="1" x14ac:dyDescent="0.25">
      <c r="A93" s="319" t="s">
        <v>510</v>
      </c>
      <c r="B93" s="353" t="s">
        <v>491</v>
      </c>
      <c r="C93" s="343">
        <f>+'[1]A. HTT General'!C93</f>
        <v>0</v>
      </c>
      <c r="D93" s="343" t="str">
        <f>+'[1]A. HTT General'!D93</f>
        <v>ND1</v>
      </c>
      <c r="E93" s="353"/>
      <c r="F93" s="354">
        <f>+'[1]A. HTT General'!F93</f>
        <v>0</v>
      </c>
      <c r="G93" s="354" t="str">
        <f>+'[1]A. HTT General'!G93</f>
        <v>ND1</v>
      </c>
      <c r="I93" s="319"/>
      <c r="J93" s="319"/>
      <c r="K93" s="319"/>
    </row>
    <row r="94" spans="1:11" s="317" customFormat="1" x14ac:dyDescent="0.25">
      <c r="A94" s="319" t="s">
        <v>511</v>
      </c>
      <c r="B94" s="353" t="s">
        <v>493</v>
      </c>
      <c r="C94" s="343">
        <f>+'[1]A. HTT General'!C94</f>
        <v>81.576701749999998</v>
      </c>
      <c r="D94" s="343" t="str">
        <f>+'[1]A. HTT General'!D94</f>
        <v>ND1</v>
      </c>
      <c r="E94" s="353"/>
      <c r="F94" s="354">
        <f>+'[1]A. HTT General'!F94</f>
        <v>1.9256125090929135E-2</v>
      </c>
      <c r="G94" s="354" t="str">
        <f>+'[1]A. HTT General'!G94</f>
        <v>ND1</v>
      </c>
      <c r="I94" s="319"/>
      <c r="J94" s="319"/>
      <c r="K94" s="319"/>
    </row>
    <row r="95" spans="1:11" s="317" customFormat="1" x14ac:dyDescent="0.25">
      <c r="A95" s="319" t="s">
        <v>512</v>
      </c>
      <c r="B95" s="353" t="s">
        <v>495</v>
      </c>
      <c r="C95" s="343">
        <f>+'[1]A. HTT General'!C95</f>
        <v>1.4565789499999999</v>
      </c>
      <c r="D95" s="343" t="str">
        <f>+'[1]A. HTT General'!D95</f>
        <v>ND1</v>
      </c>
      <c r="E95" s="353"/>
      <c r="F95" s="354">
        <f>+'[1]A. HTT General'!F95</f>
        <v>3.4382447272715598E-4</v>
      </c>
      <c r="G95" s="354" t="str">
        <f>+'[1]A. HTT General'!G95</f>
        <v>ND1</v>
      </c>
      <c r="I95" s="319"/>
      <c r="J95" s="319"/>
      <c r="K95" s="319"/>
    </row>
    <row r="96" spans="1:11" s="317" customFormat="1" x14ac:dyDescent="0.25">
      <c r="A96" s="319" t="s">
        <v>513</v>
      </c>
      <c r="B96" s="353" t="s">
        <v>497</v>
      </c>
      <c r="C96" s="343">
        <f>+'[1]A. HTT General'!C96</f>
        <v>0</v>
      </c>
      <c r="D96" s="343" t="str">
        <f>+'[1]A. HTT General'!D96</f>
        <v>ND1</v>
      </c>
      <c r="E96" s="353"/>
      <c r="F96" s="354">
        <f>+'[1]A. HTT General'!F96</f>
        <v>0</v>
      </c>
      <c r="G96" s="354" t="str">
        <f>+'[1]A. HTT General'!G96</f>
        <v>ND1</v>
      </c>
      <c r="I96" s="319"/>
      <c r="J96" s="319"/>
      <c r="K96" s="319"/>
    </row>
    <row r="97" spans="1:14" s="317" customFormat="1" x14ac:dyDescent="0.25">
      <c r="A97" s="319" t="s">
        <v>514</v>
      </c>
      <c r="B97" s="353" t="s">
        <v>499</v>
      </c>
      <c r="C97" s="343">
        <f>+'[1]A. HTT General'!C97</f>
        <v>18.127678369999998</v>
      </c>
      <c r="D97" s="343" t="str">
        <f>+'[1]A. HTT General'!D97</f>
        <v>ND1</v>
      </c>
      <c r="E97" s="353"/>
      <c r="F97" s="354">
        <f>+'[1]A. HTT General'!F97</f>
        <v>4.2790261779718291E-3</v>
      </c>
      <c r="G97" s="354" t="str">
        <f>+'[1]A. HTT General'!G97</f>
        <v>ND1</v>
      </c>
      <c r="I97" s="319"/>
      <c r="J97" s="319"/>
      <c r="K97" s="319"/>
    </row>
    <row r="98" spans="1:14" s="317" customFormat="1" x14ac:dyDescent="0.25">
      <c r="A98" s="319" t="s">
        <v>515</v>
      </c>
      <c r="B98" s="353" t="s">
        <v>501</v>
      </c>
      <c r="C98" s="343">
        <f>+'[1]A. HTT General'!C98</f>
        <v>61.371522770000006</v>
      </c>
      <c r="D98" s="343" t="str">
        <f>+'[1]A. HTT General'!D98</f>
        <v>ND1</v>
      </c>
      <c r="E98" s="353"/>
      <c r="F98" s="354">
        <f>+'[1]A. HTT General'!F98</f>
        <v>1.4486706303738564E-2</v>
      </c>
      <c r="G98" s="354" t="str">
        <f>+'[1]A. HTT General'!G98</f>
        <v>ND1</v>
      </c>
      <c r="I98" s="319"/>
      <c r="J98" s="319"/>
      <c r="K98" s="319"/>
    </row>
    <row r="99" spans="1:14" x14ac:dyDescent="0.25">
      <c r="A99" s="319" t="s">
        <v>516</v>
      </c>
      <c r="B99" s="353" t="s">
        <v>503</v>
      </c>
      <c r="C99" s="343">
        <f>+'[1]A. HTT General'!C99</f>
        <v>4073.8702920715505</v>
      </c>
      <c r="D99" s="343" t="str">
        <f>+'[1]A. HTT General'!D99</f>
        <v>ND1</v>
      </c>
      <c r="E99" s="353"/>
      <c r="F99" s="354">
        <f>+'[1]A. HTT General'!F99</f>
        <v>0.96163431795463328</v>
      </c>
      <c r="G99" s="354" t="str">
        <f>+'[1]A. HTT General'!G99</f>
        <v>ND1</v>
      </c>
      <c r="H99" s="317"/>
      <c r="L99" s="317"/>
      <c r="M99" s="317"/>
    </row>
    <row r="100" spans="1:14" x14ac:dyDescent="0.25">
      <c r="A100" s="319" t="s">
        <v>517</v>
      </c>
      <c r="B100" s="355" t="s">
        <v>10</v>
      </c>
      <c r="C100" s="343">
        <f>+'[1]A. HTT General'!C100</f>
        <v>4236.4027739115509</v>
      </c>
      <c r="D100" s="343" t="str">
        <f>+'[1]A. HTT General'!D100</f>
        <v>ND1</v>
      </c>
      <c r="E100" s="338"/>
      <c r="F100" s="354">
        <f>+'[1]A. HTT General'!F100</f>
        <v>1</v>
      </c>
      <c r="G100" s="354" t="str">
        <f>+'[1]A. HTT General'!G100</f>
        <v>ND1</v>
      </c>
      <c r="H100" s="317"/>
      <c r="L100" s="317"/>
      <c r="M100" s="317"/>
    </row>
    <row r="101" spans="1:14" x14ac:dyDescent="0.25">
      <c r="A101" s="319" t="s">
        <v>1223</v>
      </c>
      <c r="B101" s="409"/>
      <c r="C101" s="343"/>
      <c r="D101" s="343"/>
      <c r="E101" s="338"/>
      <c r="F101" s="354"/>
      <c r="G101" s="354"/>
      <c r="H101" s="317"/>
      <c r="L101" s="317"/>
      <c r="M101" s="317"/>
    </row>
    <row r="102" spans="1:14" x14ac:dyDescent="0.25">
      <c r="A102" s="319" t="s">
        <v>1224</v>
      </c>
      <c r="B102" s="409"/>
      <c r="C102" s="343"/>
      <c r="D102" s="343"/>
      <c r="E102" s="338"/>
      <c r="F102" s="354"/>
      <c r="G102" s="354"/>
      <c r="H102" s="317"/>
      <c r="L102" s="317"/>
      <c r="M102" s="317"/>
    </row>
    <row r="103" spans="1:14" x14ac:dyDescent="0.25">
      <c r="A103" s="319" t="s">
        <v>1225</v>
      </c>
      <c r="B103" s="409"/>
      <c r="C103" s="343"/>
      <c r="D103" s="343"/>
      <c r="E103" s="338"/>
      <c r="F103" s="354"/>
      <c r="G103" s="354"/>
      <c r="H103" s="317"/>
      <c r="L103" s="317"/>
      <c r="M103" s="317"/>
    </row>
    <row r="104" spans="1:14" x14ac:dyDescent="0.25">
      <c r="A104" s="319" t="s">
        <v>1226</v>
      </c>
      <c r="B104" s="409"/>
      <c r="C104" s="343"/>
      <c r="D104" s="343"/>
      <c r="E104" s="338"/>
      <c r="F104" s="354"/>
      <c r="G104" s="354"/>
      <c r="H104" s="317"/>
      <c r="L104" s="317"/>
      <c r="M104" s="317"/>
    </row>
    <row r="105" spans="1:14" x14ac:dyDescent="0.25">
      <c r="A105" s="319" t="s">
        <v>1227</v>
      </c>
      <c r="B105" s="409"/>
      <c r="C105" s="343"/>
      <c r="D105" s="343"/>
      <c r="E105" s="338"/>
      <c r="F105" s="354"/>
      <c r="G105" s="354"/>
      <c r="H105" s="317"/>
      <c r="L105" s="317"/>
      <c r="M105" s="317"/>
    </row>
    <row r="106" spans="1:14" x14ac:dyDescent="0.25">
      <c r="A106" s="319" t="s">
        <v>1228</v>
      </c>
      <c r="B106" s="409"/>
      <c r="C106" s="343"/>
      <c r="D106" s="343"/>
      <c r="E106" s="338"/>
      <c r="F106" s="354"/>
      <c r="G106" s="354"/>
      <c r="H106" s="317"/>
      <c r="L106" s="317"/>
      <c r="M106" s="317"/>
    </row>
    <row r="107" spans="1:14" x14ac:dyDescent="0.25">
      <c r="A107" s="319" t="s">
        <v>1229</v>
      </c>
      <c r="B107" s="409"/>
      <c r="C107" s="343"/>
      <c r="D107" s="343"/>
      <c r="E107" s="338"/>
      <c r="F107" s="354"/>
      <c r="G107" s="354"/>
      <c r="H107" s="317"/>
      <c r="L107" s="317"/>
      <c r="M107" s="317"/>
    </row>
    <row r="108" spans="1:14" x14ac:dyDescent="0.25">
      <c r="A108" s="319" t="s">
        <v>1230</v>
      </c>
      <c r="B108" s="355"/>
      <c r="C108" s="343"/>
      <c r="D108" s="343"/>
      <c r="E108" s="338"/>
      <c r="F108" s="354"/>
      <c r="G108" s="354"/>
      <c r="H108" s="317"/>
      <c r="L108" s="317"/>
      <c r="M108" s="317"/>
    </row>
    <row r="109" spans="1:14" x14ac:dyDescent="0.25">
      <c r="A109" s="319" t="s">
        <v>1231</v>
      </c>
      <c r="B109" s="409"/>
      <c r="C109" s="343"/>
      <c r="D109" s="343"/>
      <c r="E109" s="338"/>
      <c r="F109" s="354"/>
      <c r="G109" s="354"/>
      <c r="H109" s="317"/>
      <c r="L109" s="317"/>
      <c r="M109" s="317"/>
    </row>
    <row r="110" spans="1:14" x14ac:dyDescent="0.25">
      <c r="A110" s="319" t="s">
        <v>1232</v>
      </c>
      <c r="B110" s="409"/>
      <c r="C110" s="343"/>
      <c r="D110" s="343"/>
      <c r="E110" s="338"/>
      <c r="F110" s="354"/>
      <c r="G110" s="354"/>
      <c r="H110" s="317"/>
      <c r="L110" s="317"/>
      <c r="M110" s="317"/>
    </row>
    <row r="111" spans="1:14" ht="15" customHeight="1" x14ac:dyDescent="0.25">
      <c r="A111" s="339"/>
      <c r="B111" s="340" t="s">
        <v>518</v>
      </c>
      <c r="C111" s="342" t="s">
        <v>519</v>
      </c>
      <c r="D111" s="342" t="s">
        <v>520</v>
      </c>
      <c r="E111" s="341"/>
      <c r="F111" s="342" t="s">
        <v>521</v>
      </c>
      <c r="G111" s="342" t="s">
        <v>522</v>
      </c>
      <c r="H111" s="317"/>
      <c r="L111" s="317"/>
      <c r="M111" s="317"/>
    </row>
    <row r="112" spans="1:14" s="360" customFormat="1" x14ac:dyDescent="0.25">
      <c r="A112" s="319" t="s">
        <v>523</v>
      </c>
      <c r="B112" s="338" t="s">
        <v>84</v>
      </c>
      <c r="C112" s="343">
        <f>+'[1]A. HTT General'!C112</f>
        <v>2.6209428103771097</v>
      </c>
      <c r="D112" s="343">
        <f>+'[1]A. HTT General'!D112</f>
        <v>2.6209428103771097</v>
      </c>
      <c r="E112" s="346"/>
      <c r="F112" s="354">
        <f>+'[1]A. HTT General'!F112</f>
        <v>5.5975031978179341E-4</v>
      </c>
      <c r="G112" s="354">
        <f>+'[1]A. HTT General'!G112</f>
        <v>5.5975031978179341E-4</v>
      </c>
      <c r="H112" s="317"/>
      <c r="I112" s="319"/>
      <c r="J112" s="319"/>
      <c r="K112" s="319"/>
      <c r="L112" s="317"/>
      <c r="M112" s="317"/>
      <c r="N112" s="317"/>
    </row>
    <row r="113" spans="1:14" s="360" customFormat="1" x14ac:dyDescent="0.25">
      <c r="A113" s="319" t="s">
        <v>524</v>
      </c>
      <c r="B113" s="338" t="s">
        <v>525</v>
      </c>
      <c r="C113" s="343">
        <f>+'[1]A. HTT General'!C113</f>
        <v>0</v>
      </c>
      <c r="D113" s="343">
        <f>+'[1]A. HTT General'!D113</f>
        <v>0</v>
      </c>
      <c r="E113" s="346"/>
      <c r="F113" s="354">
        <f>+'[1]A. HTT General'!F113</f>
        <v>0</v>
      </c>
      <c r="G113" s="354">
        <f>+'[1]A. HTT General'!G113</f>
        <v>0</v>
      </c>
      <c r="H113" s="317"/>
      <c r="I113" s="319"/>
      <c r="J113" s="319"/>
      <c r="K113" s="319"/>
      <c r="L113" s="317"/>
      <c r="M113" s="317"/>
      <c r="N113" s="317"/>
    </row>
    <row r="114" spans="1:14" s="360" customFormat="1" x14ac:dyDescent="0.25">
      <c r="A114" s="319" t="s">
        <v>526</v>
      </c>
      <c r="B114" s="338" t="s">
        <v>527</v>
      </c>
      <c r="C114" s="343">
        <f>+'[1]A. HTT General'!C114</f>
        <v>0</v>
      </c>
      <c r="D114" s="343">
        <f>+'[1]A. HTT General'!D114</f>
        <v>0</v>
      </c>
      <c r="E114" s="346"/>
      <c r="F114" s="354">
        <f>+'[1]A. HTT General'!F114</f>
        <v>0</v>
      </c>
      <c r="G114" s="354">
        <f>+'[1]A. HTT General'!G114</f>
        <v>0</v>
      </c>
      <c r="H114" s="317"/>
      <c r="I114" s="319"/>
      <c r="J114" s="319"/>
      <c r="K114" s="319"/>
      <c r="L114" s="317"/>
      <c r="M114" s="317"/>
      <c r="N114" s="317"/>
    </row>
    <row r="115" spans="1:14" s="360" customFormat="1" x14ac:dyDescent="0.25">
      <c r="A115" s="319" t="s">
        <v>528</v>
      </c>
      <c r="B115" s="338" t="s">
        <v>87</v>
      </c>
      <c r="C115" s="343">
        <f>+'[1]A. HTT General'!C115</f>
        <v>0</v>
      </c>
      <c r="D115" s="343">
        <f>+'[1]A. HTT General'!D115</f>
        <v>0</v>
      </c>
      <c r="E115" s="346"/>
      <c r="F115" s="354">
        <f>+'[1]A. HTT General'!F115</f>
        <v>0</v>
      </c>
      <c r="G115" s="354">
        <f>+'[1]A. HTT General'!G115</f>
        <v>0</v>
      </c>
      <c r="H115" s="317"/>
      <c r="I115" s="319"/>
      <c r="J115" s="319"/>
      <c r="K115" s="319"/>
      <c r="L115" s="317"/>
      <c r="M115" s="317"/>
      <c r="N115" s="317"/>
    </row>
    <row r="116" spans="1:14" s="360" customFormat="1" x14ac:dyDescent="0.25">
      <c r="A116" s="319" t="s">
        <v>529</v>
      </c>
      <c r="B116" s="338" t="s">
        <v>530</v>
      </c>
      <c r="C116" s="343">
        <f>+'[1]A. HTT General'!C116</f>
        <v>0</v>
      </c>
      <c r="D116" s="343">
        <f>+'[1]A. HTT General'!D116</f>
        <v>0</v>
      </c>
      <c r="E116" s="346"/>
      <c r="F116" s="354">
        <f>+'[1]A. HTT General'!F116</f>
        <v>0</v>
      </c>
      <c r="G116" s="354">
        <f>+'[1]A. HTT General'!G116</f>
        <v>0</v>
      </c>
      <c r="H116" s="317"/>
      <c r="I116" s="319"/>
      <c r="J116" s="319"/>
      <c r="K116" s="319"/>
      <c r="L116" s="317"/>
      <c r="M116" s="317"/>
      <c r="N116" s="317"/>
    </row>
    <row r="117" spans="1:14" s="360" customFormat="1" x14ac:dyDescent="0.25">
      <c r="A117" s="319" t="s">
        <v>531</v>
      </c>
      <c r="B117" s="338" t="s">
        <v>532</v>
      </c>
      <c r="C117" s="343">
        <f>+'[1]A. HTT General'!C117</f>
        <v>0</v>
      </c>
      <c r="D117" s="343">
        <f>+'[1]A. HTT General'!D117</f>
        <v>0</v>
      </c>
      <c r="E117" s="338"/>
      <c r="F117" s="354">
        <f>+'[1]A. HTT General'!F117</f>
        <v>0</v>
      </c>
      <c r="G117" s="354">
        <f>+'[1]A. HTT General'!G117</f>
        <v>0</v>
      </c>
      <c r="H117" s="317"/>
      <c r="I117" s="319"/>
      <c r="J117" s="319"/>
      <c r="K117" s="319"/>
      <c r="L117" s="317"/>
      <c r="M117" s="317"/>
      <c r="N117" s="317"/>
    </row>
    <row r="118" spans="1:14" x14ac:dyDescent="0.25">
      <c r="A118" s="319" t="s">
        <v>533</v>
      </c>
      <c r="B118" s="338" t="s">
        <v>534</v>
      </c>
      <c r="C118" s="343">
        <f>+'[1]A. HTT General'!C118</f>
        <v>0</v>
      </c>
      <c r="D118" s="343">
        <f>+'[1]A. HTT General'!D118</f>
        <v>0</v>
      </c>
      <c r="E118" s="338"/>
      <c r="F118" s="354">
        <f>+'[1]A. HTT General'!F118</f>
        <v>0</v>
      </c>
      <c r="G118" s="354">
        <f>+'[1]A. HTT General'!G118</f>
        <v>0</v>
      </c>
      <c r="H118" s="317"/>
      <c r="L118" s="317"/>
      <c r="M118" s="317"/>
    </row>
    <row r="119" spans="1:14" x14ac:dyDescent="0.25">
      <c r="A119" s="319" t="s">
        <v>535</v>
      </c>
      <c r="B119" s="338" t="s">
        <v>536</v>
      </c>
      <c r="C119" s="343">
        <f>+'[1]A. HTT General'!C119</f>
        <v>0</v>
      </c>
      <c r="D119" s="343">
        <f>+'[1]A. HTT General'!D119</f>
        <v>0</v>
      </c>
      <c r="E119" s="338"/>
      <c r="F119" s="354">
        <f>+'[1]A. HTT General'!F119</f>
        <v>0</v>
      </c>
      <c r="G119" s="354">
        <f>+'[1]A. HTT General'!G119</f>
        <v>0</v>
      </c>
      <c r="H119" s="317"/>
      <c r="L119" s="317"/>
      <c r="M119" s="317"/>
    </row>
    <row r="120" spans="1:14" x14ac:dyDescent="0.25">
      <c r="A120" s="319" t="s">
        <v>537</v>
      </c>
      <c r="B120" s="338" t="s">
        <v>538</v>
      </c>
      <c r="C120" s="343">
        <f>+'[1]A. HTT General'!C120</f>
        <v>0</v>
      </c>
      <c r="D120" s="343">
        <f>+'[1]A. HTT General'!D120</f>
        <v>0</v>
      </c>
      <c r="E120" s="338"/>
      <c r="F120" s="354">
        <f>+'[1]A. HTT General'!F120</f>
        <v>0</v>
      </c>
      <c r="G120" s="354">
        <f>+'[1]A. HTT General'!G120</f>
        <v>0</v>
      </c>
      <c r="H120" s="317"/>
      <c r="L120" s="317"/>
      <c r="M120" s="317"/>
    </row>
    <row r="121" spans="1:14" x14ac:dyDescent="0.25">
      <c r="A121" s="319" t="s">
        <v>539</v>
      </c>
      <c r="B121" s="338" t="s">
        <v>83</v>
      </c>
      <c r="C121" s="343">
        <f>+'[1]A. HTT General'!C121</f>
        <v>4679.7217334721972</v>
      </c>
      <c r="D121" s="343">
        <f>+'[1]A. HTT General'!D121</f>
        <v>4679.7217334721972</v>
      </c>
      <c r="E121" s="338"/>
      <c r="F121" s="354">
        <f>+'[1]A. HTT General'!F121</f>
        <v>0.99944024968021816</v>
      </c>
      <c r="G121" s="354">
        <f>+'[1]A. HTT General'!G121</f>
        <v>0.99944024968021816</v>
      </c>
      <c r="H121" s="317"/>
      <c r="L121" s="317"/>
      <c r="M121" s="317"/>
    </row>
    <row r="122" spans="1:14" x14ac:dyDescent="0.25">
      <c r="A122" s="319" t="s">
        <v>540</v>
      </c>
      <c r="B122" s="338" t="s">
        <v>541</v>
      </c>
      <c r="C122" s="343">
        <f>+'[1]A. HTT General'!C122</f>
        <v>0</v>
      </c>
      <c r="D122" s="343">
        <f>+'[1]A. HTT General'!D122</f>
        <v>0</v>
      </c>
      <c r="E122" s="338"/>
      <c r="F122" s="354">
        <f>+'[1]A. HTT General'!F122</f>
        <v>0</v>
      </c>
      <c r="G122" s="354">
        <f>+'[1]A. HTT General'!G122</f>
        <v>0</v>
      </c>
      <c r="H122" s="317"/>
      <c r="L122" s="317"/>
      <c r="M122" s="317"/>
    </row>
    <row r="123" spans="1:14" x14ac:dyDescent="0.25">
      <c r="A123" s="319" t="s">
        <v>542</v>
      </c>
      <c r="B123" s="338" t="s">
        <v>543</v>
      </c>
      <c r="C123" s="343">
        <f>+'[1]A. HTT General'!C123</f>
        <v>0</v>
      </c>
      <c r="D123" s="343">
        <f>+'[1]A. HTT General'!D123</f>
        <v>0</v>
      </c>
      <c r="E123" s="338"/>
      <c r="F123" s="354">
        <f>+'[1]A. HTT General'!F123</f>
        <v>0</v>
      </c>
      <c r="G123" s="354">
        <f>+'[1]A. HTT General'!G123</f>
        <v>0</v>
      </c>
      <c r="H123" s="317"/>
      <c r="L123" s="317"/>
      <c r="M123" s="317"/>
    </row>
    <row r="124" spans="1:14" x14ac:dyDescent="0.25">
      <c r="A124" s="319" t="s">
        <v>544</v>
      </c>
      <c r="B124" s="338" t="s">
        <v>85</v>
      </c>
      <c r="C124" s="343">
        <f>+'[1]A. HTT General'!C124</f>
        <v>0</v>
      </c>
      <c r="D124" s="343">
        <f>+'[1]A. HTT General'!D124</f>
        <v>0</v>
      </c>
      <c r="E124" s="338"/>
      <c r="F124" s="354">
        <f>+'[1]A. HTT General'!F124</f>
        <v>0</v>
      </c>
      <c r="G124" s="354">
        <f>+'[1]A. HTT General'!G124</f>
        <v>0</v>
      </c>
      <c r="H124" s="317"/>
      <c r="L124" s="317"/>
      <c r="M124" s="317"/>
    </row>
    <row r="125" spans="1:14" x14ac:dyDescent="0.25">
      <c r="A125" s="319" t="s">
        <v>545</v>
      </c>
      <c r="B125" s="338" t="s">
        <v>546</v>
      </c>
      <c r="C125" s="343">
        <f>+'[1]A. HTT General'!C125</f>
        <v>0</v>
      </c>
      <c r="D125" s="343">
        <f>+'[1]A. HTT General'!D125</f>
        <v>0</v>
      </c>
      <c r="E125" s="338"/>
      <c r="F125" s="354">
        <f>+'[1]A. HTT General'!F125</f>
        <v>0</v>
      </c>
      <c r="G125" s="354">
        <f>+'[1]A. HTT General'!G125</f>
        <v>0</v>
      </c>
      <c r="H125" s="317"/>
      <c r="L125" s="317"/>
      <c r="M125" s="317"/>
    </row>
    <row r="126" spans="1:14" x14ac:dyDescent="0.25">
      <c r="A126" s="319" t="s">
        <v>547</v>
      </c>
      <c r="B126" s="338" t="s">
        <v>9</v>
      </c>
      <c r="C126" s="343">
        <f>+'[1]A. HTT General'!C126</f>
        <v>0</v>
      </c>
      <c r="D126" s="343">
        <f>+'[1]A. HTT General'!D126</f>
        <v>0</v>
      </c>
      <c r="E126" s="338"/>
      <c r="F126" s="354">
        <f>+'[1]A. HTT General'!F126</f>
        <v>0</v>
      </c>
      <c r="G126" s="354">
        <f>+'[1]A. HTT General'!G126</f>
        <v>0</v>
      </c>
      <c r="H126" s="317"/>
      <c r="L126" s="317"/>
      <c r="M126" s="317"/>
    </row>
    <row r="127" spans="1:14" x14ac:dyDescent="0.25">
      <c r="A127" s="319" t="s">
        <v>548</v>
      </c>
      <c r="B127" s="355" t="s">
        <v>10</v>
      </c>
      <c r="C127" s="343">
        <f>+'[1]A. HTT General'!C127</f>
        <v>4682.3426762825748</v>
      </c>
      <c r="D127" s="343">
        <f>+'[1]A. HTT General'!D127</f>
        <v>4682.3426762825748</v>
      </c>
      <c r="E127" s="338"/>
      <c r="F127" s="354">
        <f>+'[1]A. HTT General'!F127</f>
        <v>1</v>
      </c>
      <c r="G127" s="354">
        <f>+'[1]A. HTT General'!G127</f>
        <v>1</v>
      </c>
      <c r="H127" s="317"/>
      <c r="L127" s="317"/>
      <c r="M127" s="317"/>
    </row>
    <row r="128" spans="1:14" x14ac:dyDescent="0.25">
      <c r="A128" s="319" t="s">
        <v>1233</v>
      </c>
      <c r="B128" s="410"/>
      <c r="C128" s="343"/>
      <c r="D128" s="343"/>
      <c r="E128" s="338"/>
      <c r="F128" s="354"/>
      <c r="G128" s="354"/>
      <c r="H128" s="317"/>
      <c r="L128" s="317"/>
      <c r="M128" s="317"/>
    </row>
    <row r="129" spans="1:14" x14ac:dyDescent="0.25">
      <c r="A129" s="319" t="s">
        <v>1234</v>
      </c>
      <c r="B129" s="410"/>
      <c r="C129" s="343"/>
      <c r="D129" s="343"/>
      <c r="E129" s="338"/>
      <c r="F129" s="354"/>
      <c r="G129" s="354"/>
      <c r="H129" s="317"/>
      <c r="L129" s="317"/>
      <c r="M129" s="317"/>
    </row>
    <row r="130" spans="1:14" x14ac:dyDescent="0.25">
      <c r="A130" s="319" t="s">
        <v>1235</v>
      </c>
      <c r="B130" s="410"/>
      <c r="C130" s="343"/>
      <c r="D130" s="343"/>
      <c r="E130" s="338"/>
      <c r="F130" s="354"/>
      <c r="G130" s="354"/>
      <c r="H130" s="317"/>
      <c r="L130" s="317"/>
      <c r="M130" s="317"/>
    </row>
    <row r="131" spans="1:14" x14ac:dyDescent="0.25">
      <c r="A131" s="319" t="s">
        <v>1236</v>
      </c>
      <c r="B131" s="410"/>
      <c r="C131" s="343"/>
      <c r="D131" s="343"/>
      <c r="E131" s="338"/>
      <c r="F131" s="354"/>
      <c r="G131" s="354"/>
      <c r="H131" s="317"/>
      <c r="L131" s="317"/>
      <c r="M131" s="317"/>
    </row>
    <row r="132" spans="1:14" x14ac:dyDescent="0.25">
      <c r="A132" s="319" t="s">
        <v>1237</v>
      </c>
      <c r="B132" s="410"/>
      <c r="C132" s="343"/>
      <c r="D132" s="343"/>
      <c r="E132" s="338"/>
      <c r="F132" s="354"/>
      <c r="G132" s="354"/>
      <c r="H132" s="317"/>
      <c r="L132" s="317"/>
      <c r="M132" s="317"/>
    </row>
    <row r="133" spans="1:14" x14ac:dyDescent="0.25">
      <c r="A133" s="319" t="s">
        <v>1238</v>
      </c>
      <c r="B133" s="410"/>
      <c r="C133" s="343"/>
      <c r="D133" s="343"/>
      <c r="E133" s="338"/>
      <c r="F133" s="354"/>
      <c r="G133" s="354"/>
      <c r="H133" s="317"/>
      <c r="L133" s="317"/>
      <c r="M133" s="317"/>
    </row>
    <row r="134" spans="1:14" x14ac:dyDescent="0.25">
      <c r="A134" s="319" t="s">
        <v>1239</v>
      </c>
      <c r="B134" s="410"/>
      <c r="C134" s="343"/>
      <c r="D134" s="343"/>
      <c r="E134" s="338"/>
      <c r="F134" s="354"/>
      <c r="G134" s="354"/>
      <c r="H134" s="317"/>
      <c r="L134" s="317"/>
      <c r="M134" s="317"/>
    </row>
    <row r="135" spans="1:14" x14ac:dyDescent="0.25">
      <c r="A135" s="319" t="s">
        <v>1240</v>
      </c>
      <c r="B135" s="410"/>
      <c r="C135" s="343"/>
      <c r="D135" s="343"/>
      <c r="E135" s="338"/>
      <c r="F135" s="354"/>
      <c r="G135" s="354"/>
      <c r="H135" s="317"/>
      <c r="L135" s="317"/>
      <c r="M135" s="317"/>
    </row>
    <row r="136" spans="1:14" x14ac:dyDescent="0.25">
      <c r="A136" s="319" t="s">
        <v>1241</v>
      </c>
      <c r="B136" s="410"/>
      <c r="C136" s="343"/>
      <c r="D136" s="343"/>
      <c r="E136" s="338"/>
      <c r="F136" s="354"/>
      <c r="G136" s="354"/>
      <c r="H136" s="317"/>
      <c r="L136" s="317"/>
      <c r="M136" s="317"/>
    </row>
    <row r="137" spans="1:14" ht="15" customHeight="1" x14ac:dyDescent="0.25">
      <c r="A137" s="339"/>
      <c r="B137" s="340" t="s">
        <v>549</v>
      </c>
      <c r="C137" s="342" t="s">
        <v>519</v>
      </c>
      <c r="D137" s="342" t="s">
        <v>520</v>
      </c>
      <c r="E137" s="341"/>
      <c r="F137" s="342" t="s">
        <v>521</v>
      </c>
      <c r="G137" s="342" t="s">
        <v>522</v>
      </c>
      <c r="H137" s="317"/>
      <c r="L137" s="317"/>
      <c r="M137" s="317"/>
    </row>
    <row r="138" spans="1:14" s="360" customFormat="1" x14ac:dyDescent="0.25">
      <c r="A138" s="319" t="s">
        <v>550</v>
      </c>
      <c r="B138" s="338" t="s">
        <v>84</v>
      </c>
      <c r="C138" s="343">
        <f>+'[1]A. HTT General'!C138</f>
        <v>0</v>
      </c>
      <c r="D138" s="343">
        <f>+'[1]A. HTT General'!D138</f>
        <v>0</v>
      </c>
      <c r="E138" s="346"/>
      <c r="F138" s="354">
        <f>+'[1]A. HTT General'!F138</f>
        <v>0</v>
      </c>
      <c r="G138" s="354">
        <f>+'[1]A. HTT General'!G138</f>
        <v>0</v>
      </c>
      <c r="H138" s="317"/>
      <c r="I138" s="319"/>
      <c r="J138" s="319"/>
      <c r="K138" s="319"/>
      <c r="L138" s="317"/>
      <c r="M138" s="317"/>
      <c r="N138" s="317"/>
    </row>
    <row r="139" spans="1:14" s="360" customFormat="1" x14ac:dyDescent="0.25">
      <c r="A139" s="319" t="s">
        <v>551</v>
      </c>
      <c r="B139" s="338" t="s">
        <v>525</v>
      </c>
      <c r="C139" s="343">
        <f>+'[1]A. HTT General'!C139</f>
        <v>0</v>
      </c>
      <c r="D139" s="343">
        <f>+'[1]A. HTT General'!D139</f>
        <v>0</v>
      </c>
      <c r="E139" s="346"/>
      <c r="F139" s="354">
        <f>+'[1]A. HTT General'!F139</f>
        <v>0</v>
      </c>
      <c r="G139" s="354">
        <f>+'[1]A. HTT General'!G139</f>
        <v>0</v>
      </c>
      <c r="H139" s="317"/>
      <c r="I139" s="319"/>
      <c r="J139" s="319"/>
      <c r="K139" s="319"/>
      <c r="L139" s="317"/>
      <c r="M139" s="317"/>
      <c r="N139" s="317"/>
    </row>
    <row r="140" spans="1:14" s="360" customFormat="1" x14ac:dyDescent="0.25">
      <c r="A140" s="319" t="s">
        <v>552</v>
      </c>
      <c r="B140" s="338" t="s">
        <v>527</v>
      </c>
      <c r="C140" s="343">
        <f>+'[1]A. HTT General'!C140</f>
        <v>0</v>
      </c>
      <c r="D140" s="343">
        <f>+'[1]A. HTT General'!D140</f>
        <v>0</v>
      </c>
      <c r="E140" s="346"/>
      <c r="F140" s="354">
        <f>+'[1]A. HTT General'!F140</f>
        <v>0</v>
      </c>
      <c r="G140" s="354">
        <f>+'[1]A. HTT General'!G140</f>
        <v>0</v>
      </c>
      <c r="H140" s="317"/>
      <c r="I140" s="319"/>
      <c r="J140" s="319"/>
      <c r="K140" s="319"/>
      <c r="L140" s="317"/>
      <c r="M140" s="317"/>
      <c r="N140" s="317"/>
    </row>
    <row r="141" spans="1:14" s="360" customFormat="1" x14ac:dyDescent="0.25">
      <c r="A141" s="319" t="s">
        <v>553</v>
      </c>
      <c r="B141" s="338" t="s">
        <v>87</v>
      </c>
      <c r="C141" s="343">
        <f>+'[1]A. HTT General'!C141</f>
        <v>0</v>
      </c>
      <c r="D141" s="343">
        <f>+'[1]A. HTT General'!D141</f>
        <v>0</v>
      </c>
      <c r="E141" s="346"/>
      <c r="F141" s="354">
        <f>+'[1]A. HTT General'!F141</f>
        <v>0</v>
      </c>
      <c r="G141" s="354">
        <f>+'[1]A. HTT General'!G141</f>
        <v>0</v>
      </c>
      <c r="H141" s="317"/>
      <c r="I141" s="319"/>
      <c r="J141" s="319"/>
      <c r="K141" s="319"/>
      <c r="L141" s="317"/>
      <c r="M141" s="317"/>
      <c r="N141" s="317"/>
    </row>
    <row r="142" spans="1:14" s="360" customFormat="1" x14ac:dyDescent="0.25">
      <c r="A142" s="319" t="s">
        <v>554</v>
      </c>
      <c r="B142" s="338" t="s">
        <v>530</v>
      </c>
      <c r="C142" s="343">
        <f>+'[1]A. HTT General'!C142</f>
        <v>0</v>
      </c>
      <c r="D142" s="343">
        <f>+'[1]A. HTT General'!D142</f>
        <v>0</v>
      </c>
      <c r="E142" s="346"/>
      <c r="F142" s="354">
        <f>+'[1]A. HTT General'!F142</f>
        <v>0</v>
      </c>
      <c r="G142" s="354">
        <f>+'[1]A. HTT General'!G142</f>
        <v>0</v>
      </c>
      <c r="H142" s="317"/>
      <c r="I142" s="319"/>
      <c r="J142" s="319"/>
      <c r="K142" s="319"/>
      <c r="L142" s="317"/>
      <c r="M142" s="317"/>
      <c r="N142" s="317"/>
    </row>
    <row r="143" spans="1:14" s="360" customFormat="1" x14ac:dyDescent="0.25">
      <c r="A143" s="319" t="s">
        <v>555</v>
      </c>
      <c r="B143" s="338" t="s">
        <v>532</v>
      </c>
      <c r="C143" s="343">
        <f>+'[1]A. HTT General'!C143</f>
        <v>0</v>
      </c>
      <c r="D143" s="343">
        <f>+'[1]A. HTT General'!D143</f>
        <v>0</v>
      </c>
      <c r="E143" s="338"/>
      <c r="F143" s="354">
        <f>+'[1]A. HTT General'!F143</f>
        <v>0</v>
      </c>
      <c r="G143" s="354">
        <f>+'[1]A. HTT General'!G143</f>
        <v>0</v>
      </c>
      <c r="H143" s="317"/>
      <c r="I143" s="319"/>
      <c r="J143" s="319"/>
      <c r="K143" s="319"/>
      <c r="L143" s="317"/>
      <c r="M143" s="317"/>
      <c r="N143" s="317"/>
    </row>
    <row r="144" spans="1:14" x14ac:dyDescent="0.25">
      <c r="A144" s="319" t="s">
        <v>556</v>
      </c>
      <c r="B144" s="338" t="s">
        <v>534</v>
      </c>
      <c r="C144" s="343">
        <f>+'[1]A. HTT General'!C144</f>
        <v>0</v>
      </c>
      <c r="D144" s="343">
        <f>+'[1]A. HTT General'!D144</f>
        <v>0</v>
      </c>
      <c r="E144" s="338"/>
      <c r="F144" s="354">
        <f>+'[1]A. HTT General'!F144</f>
        <v>0</v>
      </c>
      <c r="G144" s="354">
        <f>+'[1]A. HTT General'!G144</f>
        <v>0</v>
      </c>
      <c r="H144" s="317"/>
      <c r="L144" s="317"/>
      <c r="M144" s="317"/>
    </row>
    <row r="145" spans="1:13" x14ac:dyDescent="0.25">
      <c r="A145" s="319" t="s">
        <v>557</v>
      </c>
      <c r="B145" s="338" t="s">
        <v>536</v>
      </c>
      <c r="C145" s="343">
        <f>+'[1]A. HTT General'!C145</f>
        <v>0</v>
      </c>
      <c r="D145" s="343">
        <f>+'[1]A. HTT General'!D145</f>
        <v>0</v>
      </c>
      <c r="E145" s="338"/>
      <c r="F145" s="354">
        <f>+'[1]A. HTT General'!F145</f>
        <v>0</v>
      </c>
      <c r="G145" s="354">
        <f>+'[1]A. HTT General'!G145</f>
        <v>0</v>
      </c>
      <c r="H145" s="317"/>
      <c r="L145" s="317"/>
      <c r="M145" s="317"/>
    </row>
    <row r="146" spans="1:13" x14ac:dyDescent="0.25">
      <c r="A146" s="319" t="s">
        <v>558</v>
      </c>
      <c r="B146" s="338" t="s">
        <v>538</v>
      </c>
      <c r="C146" s="343">
        <f>+'[1]A. HTT General'!C146</f>
        <v>0</v>
      </c>
      <c r="D146" s="343">
        <f>+'[1]A. HTT General'!D146</f>
        <v>0</v>
      </c>
      <c r="E146" s="338"/>
      <c r="F146" s="354">
        <f>+'[1]A. HTT General'!F146</f>
        <v>0</v>
      </c>
      <c r="G146" s="354">
        <f>+'[1]A. HTT General'!G146</f>
        <v>0</v>
      </c>
      <c r="H146" s="317"/>
      <c r="L146" s="317"/>
      <c r="M146" s="317"/>
    </row>
    <row r="147" spans="1:13" s="317" customFormat="1" x14ac:dyDescent="0.25">
      <c r="A147" s="319" t="s">
        <v>559</v>
      </c>
      <c r="B147" s="338" t="s">
        <v>83</v>
      </c>
      <c r="C147" s="343">
        <f>+'[1]A. HTT General'!C147</f>
        <v>4236.40277391155</v>
      </c>
      <c r="D147" s="343">
        <f>+'[1]A. HTT General'!D147</f>
        <v>4236.40277391155</v>
      </c>
      <c r="E147" s="338"/>
      <c r="F147" s="354">
        <f>+'[1]A. HTT General'!F147</f>
        <v>1</v>
      </c>
      <c r="G147" s="354">
        <f>+'[1]A. HTT General'!G147</f>
        <v>1</v>
      </c>
      <c r="I147" s="319"/>
      <c r="J147" s="319"/>
      <c r="K147" s="319"/>
    </row>
    <row r="148" spans="1:13" s="317" customFormat="1" x14ac:dyDescent="0.25">
      <c r="A148" s="319" t="s">
        <v>560</v>
      </c>
      <c r="B148" s="338" t="s">
        <v>541</v>
      </c>
      <c r="C148" s="343">
        <f>+'[1]A. HTT General'!C148</f>
        <v>0</v>
      </c>
      <c r="D148" s="343">
        <f>+'[1]A. HTT General'!D148</f>
        <v>0</v>
      </c>
      <c r="E148" s="338"/>
      <c r="F148" s="354">
        <f>+'[1]A. HTT General'!F148</f>
        <v>0</v>
      </c>
      <c r="G148" s="354">
        <f>+'[1]A. HTT General'!G148</f>
        <v>0</v>
      </c>
      <c r="I148" s="319"/>
      <c r="J148" s="319"/>
      <c r="K148" s="319"/>
    </row>
    <row r="149" spans="1:13" s="317" customFormat="1" x14ac:dyDescent="0.25">
      <c r="A149" s="319" t="s">
        <v>561</v>
      </c>
      <c r="B149" s="338" t="s">
        <v>543</v>
      </c>
      <c r="C149" s="343">
        <f>+'[1]A. HTT General'!C149</f>
        <v>0</v>
      </c>
      <c r="D149" s="343">
        <f>+'[1]A. HTT General'!D149</f>
        <v>0</v>
      </c>
      <c r="E149" s="338"/>
      <c r="F149" s="354">
        <f>+'[1]A. HTT General'!F149</f>
        <v>0</v>
      </c>
      <c r="G149" s="354">
        <f>+'[1]A. HTT General'!G149</f>
        <v>0</v>
      </c>
      <c r="I149" s="319"/>
      <c r="J149" s="319"/>
      <c r="K149" s="319"/>
    </row>
    <row r="150" spans="1:13" s="317" customFormat="1" x14ac:dyDescent="0.25">
      <c r="A150" s="319" t="s">
        <v>562</v>
      </c>
      <c r="B150" s="338" t="s">
        <v>85</v>
      </c>
      <c r="C150" s="343">
        <f>+'[1]A. HTT General'!C150</f>
        <v>0</v>
      </c>
      <c r="D150" s="343">
        <f>+'[1]A. HTT General'!D150</f>
        <v>0</v>
      </c>
      <c r="E150" s="338"/>
      <c r="F150" s="354">
        <f>+'[1]A. HTT General'!F150</f>
        <v>0</v>
      </c>
      <c r="G150" s="354">
        <f>+'[1]A. HTT General'!G150</f>
        <v>0</v>
      </c>
      <c r="I150" s="319"/>
      <c r="J150" s="319"/>
      <c r="K150" s="319"/>
    </row>
    <row r="151" spans="1:13" s="317" customFormat="1" x14ac:dyDescent="0.25">
      <c r="A151" s="319" t="s">
        <v>563</v>
      </c>
      <c r="B151" s="338" t="s">
        <v>546</v>
      </c>
      <c r="C151" s="343">
        <f>+'[1]A. HTT General'!C151</f>
        <v>0</v>
      </c>
      <c r="D151" s="343">
        <f>+'[1]A. HTT General'!D151</f>
        <v>0</v>
      </c>
      <c r="E151" s="338"/>
      <c r="F151" s="354">
        <f>+'[1]A. HTT General'!F151</f>
        <v>0</v>
      </c>
      <c r="G151" s="354">
        <f>+'[1]A. HTT General'!G151</f>
        <v>0</v>
      </c>
      <c r="I151" s="319"/>
      <c r="J151" s="319"/>
      <c r="K151" s="319"/>
    </row>
    <row r="152" spans="1:13" s="317" customFormat="1" x14ac:dyDescent="0.25">
      <c r="A152" s="319" t="s">
        <v>564</v>
      </c>
      <c r="B152" s="338" t="s">
        <v>9</v>
      </c>
      <c r="C152" s="343">
        <f>+'[1]A. HTT General'!C152</f>
        <v>0</v>
      </c>
      <c r="D152" s="343">
        <f>+'[1]A. HTT General'!D152</f>
        <v>0</v>
      </c>
      <c r="E152" s="338"/>
      <c r="F152" s="354">
        <f>+'[1]A. HTT General'!F152</f>
        <v>0</v>
      </c>
      <c r="G152" s="354">
        <f>+'[1]A. HTT General'!G152</f>
        <v>0</v>
      </c>
      <c r="I152" s="319"/>
      <c r="J152" s="319"/>
      <c r="K152" s="319"/>
    </row>
    <row r="153" spans="1:13" s="317" customFormat="1" x14ac:dyDescent="0.25">
      <c r="A153" s="319" t="s">
        <v>565</v>
      </c>
      <c r="B153" s="355" t="s">
        <v>10</v>
      </c>
      <c r="C153" s="343">
        <f>+'[1]A. HTT General'!C153</f>
        <v>4236.40277391155</v>
      </c>
      <c r="D153" s="343">
        <f>+'[1]A. HTT General'!D153</f>
        <v>4236.40277391155</v>
      </c>
      <c r="E153" s="338"/>
      <c r="F153" s="354">
        <f>+'[1]A. HTT General'!F153</f>
        <v>1</v>
      </c>
      <c r="G153" s="354">
        <f>+'[1]A. HTT General'!G153</f>
        <v>1</v>
      </c>
      <c r="I153" s="319"/>
      <c r="J153" s="319"/>
      <c r="K153" s="319"/>
    </row>
    <row r="154" spans="1:13" s="317" customFormat="1" x14ac:dyDescent="0.25">
      <c r="A154" s="319" t="s">
        <v>1242</v>
      </c>
      <c r="B154" s="410"/>
      <c r="C154" s="343"/>
      <c r="D154" s="343"/>
      <c r="E154" s="338"/>
      <c r="F154" s="345"/>
      <c r="G154" s="345"/>
      <c r="I154" s="319"/>
      <c r="J154" s="319"/>
      <c r="K154" s="319"/>
    </row>
    <row r="155" spans="1:13" s="317" customFormat="1" x14ac:dyDescent="0.25">
      <c r="A155" s="319" t="s">
        <v>1243</v>
      </c>
      <c r="B155" s="410"/>
      <c r="C155" s="343"/>
      <c r="D155" s="343"/>
      <c r="E155" s="338"/>
      <c r="F155" s="345"/>
      <c r="G155" s="345"/>
      <c r="I155" s="319"/>
      <c r="J155" s="319"/>
      <c r="K155" s="319"/>
    </row>
    <row r="156" spans="1:13" s="317" customFormat="1" x14ac:dyDescent="0.25">
      <c r="A156" s="319" t="s">
        <v>1244</v>
      </c>
      <c r="B156" s="410"/>
      <c r="C156" s="343"/>
      <c r="D156" s="343"/>
      <c r="E156" s="338"/>
      <c r="F156" s="345"/>
      <c r="G156" s="345"/>
      <c r="I156" s="319"/>
      <c r="J156" s="319"/>
      <c r="K156" s="319"/>
    </row>
    <row r="157" spans="1:13" s="317" customFormat="1" x14ac:dyDescent="0.25">
      <c r="A157" s="319" t="s">
        <v>1245</v>
      </c>
      <c r="B157" s="410"/>
      <c r="C157" s="343"/>
      <c r="D157" s="343"/>
      <c r="E157" s="338"/>
      <c r="F157" s="345"/>
      <c r="G157" s="345"/>
      <c r="I157" s="319"/>
      <c r="J157" s="319"/>
      <c r="K157" s="319"/>
    </row>
    <row r="158" spans="1:13" s="317" customFormat="1" x14ac:dyDescent="0.25">
      <c r="A158" s="319" t="s">
        <v>1246</v>
      </c>
      <c r="B158" s="410"/>
      <c r="C158" s="343"/>
      <c r="D158" s="343"/>
      <c r="E158" s="338"/>
      <c r="F158" s="345"/>
      <c r="G158" s="345"/>
      <c r="I158" s="319"/>
      <c r="J158" s="319"/>
      <c r="K158" s="319"/>
    </row>
    <row r="159" spans="1:13" s="317" customFormat="1" x14ac:dyDescent="0.25">
      <c r="A159" s="319" t="s">
        <v>1247</v>
      </c>
      <c r="B159" s="410"/>
      <c r="C159" s="343"/>
      <c r="D159" s="343"/>
      <c r="E159" s="338"/>
      <c r="F159" s="345"/>
      <c r="G159" s="345"/>
      <c r="I159" s="319"/>
      <c r="J159" s="319"/>
      <c r="K159" s="319"/>
    </row>
    <row r="160" spans="1:13" s="317" customFormat="1" x14ac:dyDescent="0.25">
      <c r="A160" s="319" t="s">
        <v>1248</v>
      </c>
      <c r="B160" s="410"/>
      <c r="C160" s="343"/>
      <c r="D160" s="343"/>
      <c r="E160" s="338"/>
      <c r="F160" s="345"/>
      <c r="G160" s="345"/>
      <c r="I160" s="319"/>
      <c r="J160" s="319"/>
      <c r="K160" s="319"/>
    </row>
    <row r="161" spans="1:11" s="317" customFormat="1" x14ac:dyDescent="0.25">
      <c r="A161" s="319" t="s">
        <v>1249</v>
      </c>
      <c r="B161" s="410"/>
      <c r="C161" s="343"/>
      <c r="D161" s="343"/>
      <c r="E161" s="338"/>
      <c r="F161" s="345"/>
      <c r="G161" s="345"/>
      <c r="I161" s="319"/>
      <c r="J161" s="319"/>
      <c r="K161" s="319"/>
    </row>
    <row r="162" spans="1:11" s="317" customFormat="1" x14ac:dyDescent="0.25">
      <c r="A162" s="319" t="s">
        <v>1250</v>
      </c>
      <c r="B162" s="410"/>
      <c r="C162" s="343"/>
      <c r="D162" s="343"/>
      <c r="E162" s="338"/>
      <c r="F162" s="345"/>
      <c r="G162" s="345"/>
      <c r="I162" s="319"/>
      <c r="J162" s="319"/>
      <c r="K162" s="319"/>
    </row>
    <row r="163" spans="1:11" s="317" customFormat="1" ht="15" customHeight="1" x14ac:dyDescent="0.25">
      <c r="A163" s="339"/>
      <c r="B163" s="340" t="s">
        <v>566</v>
      </c>
      <c r="C163" s="361" t="str">
        <f>'[1]A. HTT General'!C163</f>
        <v>Nominal [before hedging] (mn)</v>
      </c>
      <c r="D163" s="361" t="str">
        <f>'[1]A. HTT General'!D163</f>
        <v>Nominal [after hedging] (mn)</v>
      </c>
      <c r="E163" s="361">
        <f>'[1]A. HTT General'!E163</f>
        <v>0</v>
      </c>
      <c r="F163" s="361" t="str">
        <f>'[1]A. HTT General'!F163</f>
        <v>% Total [before]</v>
      </c>
      <c r="G163" s="361" t="str">
        <f>'[1]A. HTT General'!G163</f>
        <v>% Total [after]</v>
      </c>
      <c r="I163" s="319"/>
      <c r="J163" s="319"/>
      <c r="K163" s="319"/>
    </row>
    <row r="164" spans="1:11" s="317" customFormat="1" x14ac:dyDescent="0.25">
      <c r="A164" s="319" t="s">
        <v>568</v>
      </c>
      <c r="B164" s="317" t="s">
        <v>569</v>
      </c>
      <c r="C164" s="343">
        <f>+'[1]A. HTT General'!C164</f>
        <v>4236.40277391155</v>
      </c>
      <c r="D164" s="343">
        <f>+'[1]A. HTT General'!D164</f>
        <v>4236.40277391155</v>
      </c>
      <c r="E164" s="362"/>
      <c r="F164" s="363">
        <f>+'[1]A. HTT General'!F164</f>
        <v>1</v>
      </c>
      <c r="G164" s="363">
        <f>+'[1]A. HTT General'!G164</f>
        <v>1</v>
      </c>
      <c r="I164" s="319"/>
      <c r="J164" s="319"/>
      <c r="K164" s="319"/>
    </row>
    <row r="165" spans="1:11" s="317" customFormat="1" x14ac:dyDescent="0.25">
      <c r="A165" s="319" t="s">
        <v>570</v>
      </c>
      <c r="B165" s="317" t="s">
        <v>571</v>
      </c>
      <c r="C165" s="343">
        <f>+'[1]A. HTT General'!C165</f>
        <v>0</v>
      </c>
      <c r="D165" s="343">
        <f>+'[1]A. HTT General'!D165</f>
        <v>0</v>
      </c>
      <c r="E165" s="362"/>
      <c r="F165" s="363">
        <f>+'[1]A. HTT General'!F165</f>
        <v>0</v>
      </c>
      <c r="G165" s="363">
        <f>+'[1]A. HTT General'!G165</f>
        <v>0</v>
      </c>
      <c r="I165" s="319"/>
      <c r="J165" s="319"/>
      <c r="K165" s="319"/>
    </row>
    <row r="166" spans="1:11" s="317" customFormat="1" x14ac:dyDescent="0.25">
      <c r="A166" s="319" t="s">
        <v>572</v>
      </c>
      <c r="B166" s="317" t="s">
        <v>573</v>
      </c>
      <c r="C166" s="343">
        <f>+'[1]A. HTT General'!C166</f>
        <v>0</v>
      </c>
      <c r="D166" s="343">
        <f>+'[1]A. HTT General'!D166</f>
        <v>0</v>
      </c>
      <c r="E166" s="362"/>
      <c r="F166" s="363">
        <f>+'[1]A. HTT General'!F166</f>
        <v>0</v>
      </c>
      <c r="G166" s="363">
        <f>+'[1]A. HTT General'!G166</f>
        <v>0</v>
      </c>
      <c r="I166" s="319"/>
      <c r="J166" s="319"/>
      <c r="K166" s="319"/>
    </row>
    <row r="167" spans="1:11" s="317" customFormat="1" x14ac:dyDescent="0.25">
      <c r="A167" s="319" t="s">
        <v>574</v>
      </c>
      <c r="B167" s="319" t="s">
        <v>9</v>
      </c>
      <c r="C167" s="343">
        <f>+'[1]A. HTT General'!C167</f>
        <v>0</v>
      </c>
      <c r="D167" s="343">
        <f>+'[1]A. HTT General'!D167</f>
        <v>0</v>
      </c>
      <c r="E167" s="319"/>
      <c r="F167" s="363">
        <f>+'[1]A. HTT General'!F167</f>
        <v>0</v>
      </c>
      <c r="G167" s="363">
        <f>+'[1]A. HTT General'!G167</f>
        <v>0</v>
      </c>
      <c r="I167" s="319"/>
      <c r="J167" s="319"/>
      <c r="K167" s="319"/>
    </row>
    <row r="168" spans="1:11" s="317" customFormat="1" x14ac:dyDescent="0.25">
      <c r="A168" s="319" t="s">
        <v>575</v>
      </c>
      <c r="B168" s="364" t="s">
        <v>10</v>
      </c>
      <c r="C168" s="343">
        <f>+'[1]A. HTT General'!C168</f>
        <v>4236.40277391155</v>
      </c>
      <c r="D168" s="343">
        <f>+'[1]A. HTT General'!D168</f>
        <v>4236.40277391155</v>
      </c>
      <c r="E168" s="362"/>
      <c r="F168" s="363">
        <f>+'[1]A. HTT General'!F168</f>
        <v>1</v>
      </c>
      <c r="G168" s="363">
        <f>+'[1]A. HTT General'!G168</f>
        <v>1</v>
      </c>
      <c r="I168" s="319"/>
      <c r="J168" s="319"/>
      <c r="K168" s="319"/>
    </row>
    <row r="169" spans="1:11" s="317" customFormat="1" x14ac:dyDescent="0.25">
      <c r="A169" s="319" t="s">
        <v>1251</v>
      </c>
      <c r="B169" s="364"/>
      <c r="C169" s="343"/>
      <c r="D169" s="365"/>
      <c r="E169" s="362"/>
      <c r="F169" s="363"/>
      <c r="G169" s="353"/>
      <c r="I169" s="319"/>
      <c r="J169" s="319"/>
      <c r="K169" s="319"/>
    </row>
    <row r="170" spans="1:11" s="317" customFormat="1" x14ac:dyDescent="0.25">
      <c r="A170" s="319" t="s">
        <v>1252</v>
      </c>
      <c r="B170" s="364"/>
      <c r="C170" s="343"/>
      <c r="D170" s="365"/>
      <c r="E170" s="362"/>
      <c r="F170" s="363"/>
      <c r="G170" s="353"/>
      <c r="I170" s="319"/>
      <c r="J170" s="319"/>
      <c r="K170" s="319"/>
    </row>
    <row r="171" spans="1:11" s="317" customFormat="1" x14ac:dyDescent="0.25">
      <c r="A171" s="319" t="s">
        <v>1253</v>
      </c>
      <c r="B171" s="364"/>
      <c r="C171" s="343"/>
      <c r="D171" s="365"/>
      <c r="E171" s="362"/>
      <c r="F171" s="363"/>
      <c r="G171" s="353"/>
      <c r="I171" s="319"/>
      <c r="J171" s="319"/>
      <c r="K171" s="319"/>
    </row>
    <row r="172" spans="1:11" s="317" customFormat="1" x14ac:dyDescent="0.25">
      <c r="A172" s="319" t="s">
        <v>1254</v>
      </c>
      <c r="B172" s="364"/>
      <c r="C172" s="343"/>
      <c r="D172" s="365"/>
      <c r="E172" s="362"/>
      <c r="F172" s="363"/>
      <c r="G172" s="353"/>
      <c r="I172" s="319"/>
      <c r="J172" s="319"/>
      <c r="K172" s="319"/>
    </row>
    <row r="173" spans="1:11" s="317" customFormat="1" ht="15" customHeight="1" x14ac:dyDescent="0.25">
      <c r="A173" s="339"/>
      <c r="B173" s="340" t="s">
        <v>576</v>
      </c>
      <c r="C173" s="339" t="s">
        <v>462</v>
      </c>
      <c r="D173" s="339"/>
      <c r="E173" s="341"/>
      <c r="F173" s="342" t="s">
        <v>577</v>
      </c>
      <c r="G173" s="342"/>
      <c r="I173" s="319"/>
      <c r="J173" s="319"/>
      <c r="K173" s="319"/>
    </row>
    <row r="174" spans="1:11" s="317" customFormat="1" ht="15" customHeight="1" x14ac:dyDescent="0.25">
      <c r="A174" s="319" t="s">
        <v>578</v>
      </c>
      <c r="B174" s="338" t="s">
        <v>579</v>
      </c>
      <c r="C174" s="343">
        <f>+'[1]A. HTT General'!C174</f>
        <v>0</v>
      </c>
      <c r="D174" s="334"/>
      <c r="E174" s="325"/>
      <c r="F174" s="354">
        <f>+'[1]A. HTT General'!F174</f>
        <v>0</v>
      </c>
      <c r="G174" s="346"/>
      <c r="I174" s="319"/>
      <c r="J174" s="319"/>
      <c r="K174" s="319"/>
    </row>
    <row r="175" spans="1:11" s="317" customFormat="1" x14ac:dyDescent="0.25">
      <c r="A175" s="319" t="s">
        <v>580</v>
      </c>
      <c r="B175" s="338" t="s">
        <v>581</v>
      </c>
      <c r="C175" s="343">
        <f>+'[1]A. HTT General'!C175</f>
        <v>0</v>
      </c>
      <c r="D175" s="319"/>
      <c r="E175" s="359"/>
      <c r="F175" s="354">
        <f>+'[1]A. HTT General'!F175</f>
        <v>0</v>
      </c>
      <c r="G175" s="346"/>
      <c r="I175" s="319"/>
      <c r="J175" s="319"/>
      <c r="K175" s="319"/>
    </row>
    <row r="176" spans="1:11" s="317" customFormat="1" x14ac:dyDescent="0.25">
      <c r="A176" s="319" t="s">
        <v>582</v>
      </c>
      <c r="B176" s="338" t="s">
        <v>583</v>
      </c>
      <c r="C176" s="343">
        <f>+'[1]A. HTT General'!C176</f>
        <v>0</v>
      </c>
      <c r="D176" s="319"/>
      <c r="E176" s="359"/>
      <c r="F176" s="354">
        <f>+'[1]A. HTT General'!F176</f>
        <v>0</v>
      </c>
      <c r="G176" s="346"/>
      <c r="I176" s="319"/>
      <c r="J176" s="319"/>
      <c r="K176" s="319"/>
    </row>
    <row r="177" spans="1:11" s="317" customFormat="1" x14ac:dyDescent="0.25">
      <c r="A177" s="319" t="s">
        <v>584</v>
      </c>
      <c r="B177" s="338" t="s">
        <v>585</v>
      </c>
      <c r="C177" s="343">
        <f>+'[1]A. HTT General'!C177</f>
        <v>417.5612806303518</v>
      </c>
      <c r="D177" s="319"/>
      <c r="E177" s="359"/>
      <c r="F177" s="354">
        <f>+'[1]A. HTT General'!F177</f>
        <v>0.96857653335791882</v>
      </c>
      <c r="G177" s="346"/>
      <c r="I177" s="319"/>
      <c r="J177" s="319"/>
      <c r="K177" s="319"/>
    </row>
    <row r="178" spans="1:11" s="317" customFormat="1" x14ac:dyDescent="0.25">
      <c r="A178" s="319" t="s">
        <v>586</v>
      </c>
      <c r="B178" s="338" t="s">
        <v>9</v>
      </c>
      <c r="C178" s="343">
        <f>+'[1]A. HTT General'!C178</f>
        <v>13.546913972221851</v>
      </c>
      <c r="D178" s="319"/>
      <c r="E178" s="359"/>
      <c r="F178" s="354">
        <f>+'[1]A. HTT General'!F178</f>
        <v>3.1423466642081267E-2</v>
      </c>
      <c r="G178" s="346"/>
      <c r="I178" s="319"/>
      <c r="J178" s="319"/>
      <c r="K178" s="319"/>
    </row>
    <row r="179" spans="1:11" s="317" customFormat="1" x14ac:dyDescent="0.25">
      <c r="A179" s="319" t="s">
        <v>587</v>
      </c>
      <c r="B179" s="355" t="s">
        <v>10</v>
      </c>
      <c r="C179" s="343">
        <f>+'[1]A. HTT General'!C179</f>
        <v>431.10819460257363</v>
      </c>
      <c r="D179" s="319"/>
      <c r="E179" s="359"/>
      <c r="F179" s="354">
        <f>+'[1]A. HTT General'!F179</f>
        <v>1</v>
      </c>
      <c r="G179" s="346"/>
      <c r="I179" s="319"/>
      <c r="J179" s="319"/>
      <c r="K179" s="319"/>
    </row>
    <row r="180" spans="1:11" s="317" customFormat="1" x14ac:dyDescent="0.25">
      <c r="A180" s="319" t="s">
        <v>1255</v>
      </c>
      <c r="B180" s="410" t="str">
        <f>+'[1]A. HTT General'!B180</f>
        <v>o/w EU gvts or quasi govts</v>
      </c>
      <c r="C180" s="415" t="s">
        <v>853</v>
      </c>
      <c r="D180" s="319"/>
      <c r="E180" s="359"/>
      <c r="F180" s="356"/>
      <c r="G180" s="346"/>
      <c r="I180" s="319"/>
      <c r="J180" s="319"/>
      <c r="K180" s="319"/>
    </row>
    <row r="181" spans="1:11" s="317" customFormat="1" ht="30" x14ac:dyDescent="0.25">
      <c r="A181" s="319" t="s">
        <v>1256</v>
      </c>
      <c r="B181" s="410" t="str">
        <f>+'[1]A. HTT General'!B181</f>
        <v>o/w third-party countries  Credit Quality Step 1 (CQS1) gvts or quasi govts</v>
      </c>
      <c r="C181" s="415" t="s">
        <v>853</v>
      </c>
      <c r="D181" s="319"/>
      <c r="E181" s="359"/>
      <c r="F181" s="356"/>
      <c r="G181" s="346"/>
      <c r="I181" s="319"/>
      <c r="J181" s="319"/>
      <c r="K181" s="319"/>
    </row>
    <row r="182" spans="1:11" s="317" customFormat="1" ht="30" x14ac:dyDescent="0.25">
      <c r="A182" s="319" t="s">
        <v>1257</v>
      </c>
      <c r="B182" s="410" t="str">
        <f>+'[1]A. HTT General'!B182</f>
        <v>o/w third-party countries Credit Quality Step 2 (CQS2) gvts or quasi govts</v>
      </c>
      <c r="C182" s="415" t="s">
        <v>853</v>
      </c>
      <c r="D182" s="319"/>
      <c r="E182" s="359"/>
      <c r="F182" s="356"/>
      <c r="G182" s="346"/>
      <c r="I182" s="319"/>
      <c r="J182" s="319"/>
      <c r="K182" s="319"/>
    </row>
    <row r="183" spans="1:11" s="317" customFormat="1" x14ac:dyDescent="0.25">
      <c r="A183" s="319" t="s">
        <v>1258</v>
      </c>
      <c r="B183" s="410" t="str">
        <f>+'[1]A. HTT General'!B183</f>
        <v>o/w EU central banks</v>
      </c>
      <c r="C183" s="415" t="s">
        <v>853</v>
      </c>
      <c r="D183" s="319"/>
      <c r="E183" s="359"/>
      <c r="F183" s="356"/>
      <c r="G183" s="346"/>
      <c r="I183" s="319"/>
      <c r="J183" s="319"/>
      <c r="K183" s="319"/>
    </row>
    <row r="184" spans="1:11" s="317" customFormat="1" ht="30" x14ac:dyDescent="0.25">
      <c r="A184" s="319" t="s">
        <v>1259</v>
      </c>
      <c r="B184" s="410" t="str">
        <f>+'[1]A. HTT General'!B184</f>
        <v>o/w third-party countries Credit Quality Step 1 (CQS1) central banks</v>
      </c>
      <c r="C184" s="415" t="s">
        <v>853</v>
      </c>
      <c r="D184" s="319"/>
      <c r="E184" s="359"/>
      <c r="F184" s="356"/>
      <c r="G184" s="346"/>
      <c r="I184" s="319"/>
      <c r="J184" s="319"/>
      <c r="K184" s="319"/>
    </row>
    <row r="185" spans="1:11" s="317" customFormat="1" ht="30" x14ac:dyDescent="0.25">
      <c r="A185" s="319" t="s">
        <v>1260</v>
      </c>
      <c r="B185" s="410" t="str">
        <f>+'[1]A. HTT General'!B185</f>
        <v>o/w third-party countries Credit Quality Step 2 (CQS2) central banks</v>
      </c>
      <c r="C185" s="415" t="s">
        <v>853</v>
      </c>
      <c r="D185" s="319"/>
      <c r="E185" s="359"/>
      <c r="F185" s="356"/>
      <c r="G185" s="346"/>
      <c r="I185" s="319"/>
      <c r="J185" s="319"/>
      <c r="K185" s="319"/>
    </row>
    <row r="186" spans="1:11" s="317" customFormat="1" x14ac:dyDescent="0.25">
      <c r="A186" s="319" t="s">
        <v>1261</v>
      </c>
      <c r="B186" s="410" t="str">
        <f>+'[1]A. HTT General'!B186</f>
        <v>o/w CQS1 credit institutions</v>
      </c>
      <c r="C186" s="415" t="s">
        <v>853</v>
      </c>
      <c r="D186" s="319"/>
      <c r="E186" s="359"/>
      <c r="F186" s="356"/>
      <c r="G186" s="346"/>
      <c r="I186" s="319"/>
      <c r="J186" s="319"/>
      <c r="K186" s="319"/>
    </row>
    <row r="187" spans="1:11" s="317" customFormat="1" x14ac:dyDescent="0.25">
      <c r="A187" s="319" t="s">
        <v>1262</v>
      </c>
      <c r="B187" s="410" t="str">
        <f>+'[1]A. HTT General'!B187</f>
        <v>o/w CQS2 credit institutions</v>
      </c>
      <c r="C187" s="415" t="s">
        <v>853</v>
      </c>
      <c r="D187" s="319"/>
      <c r="E187" s="359"/>
      <c r="F187" s="356"/>
      <c r="G187" s="346"/>
      <c r="I187" s="319"/>
      <c r="J187" s="319"/>
      <c r="K187" s="319"/>
    </row>
    <row r="188" spans="1:11" s="317" customFormat="1" x14ac:dyDescent="0.25">
      <c r="A188" s="319" t="s">
        <v>1263</v>
      </c>
      <c r="B188" s="408"/>
      <c r="C188" s="343"/>
      <c r="D188" s="319"/>
      <c r="E188" s="359"/>
      <c r="F188" s="356"/>
      <c r="G188" s="346"/>
      <c r="I188" s="319"/>
      <c r="J188" s="319"/>
      <c r="K188" s="319"/>
    </row>
    <row r="189" spans="1:11" s="317" customFormat="1" x14ac:dyDescent="0.25">
      <c r="A189" s="319" t="s">
        <v>1264</v>
      </c>
      <c r="B189" s="408"/>
      <c r="C189" s="343"/>
      <c r="D189" s="319"/>
      <c r="E189" s="359"/>
      <c r="F189" s="356"/>
      <c r="G189" s="346"/>
      <c r="I189" s="319"/>
      <c r="J189" s="319"/>
      <c r="K189" s="319"/>
    </row>
    <row r="190" spans="1:11" s="317" customFormat="1" x14ac:dyDescent="0.25">
      <c r="A190" s="319" t="s">
        <v>1265</v>
      </c>
      <c r="B190" s="408"/>
      <c r="C190" s="343"/>
      <c r="D190" s="319"/>
      <c r="E190" s="359"/>
      <c r="F190" s="356"/>
      <c r="G190" s="346"/>
      <c r="I190" s="319"/>
      <c r="J190" s="319"/>
      <c r="K190" s="319"/>
    </row>
    <row r="191" spans="1:11" s="317" customFormat="1" x14ac:dyDescent="0.25">
      <c r="A191" s="319" t="s">
        <v>1266</v>
      </c>
      <c r="B191" s="380"/>
      <c r="C191" s="343"/>
      <c r="D191" s="319"/>
      <c r="E191" s="359"/>
      <c r="F191" s="356"/>
      <c r="G191" s="346"/>
      <c r="I191" s="319"/>
      <c r="J191" s="319"/>
      <c r="K191" s="319"/>
    </row>
    <row r="192" spans="1:11" s="317" customFormat="1" ht="15" customHeight="1" x14ac:dyDescent="0.25">
      <c r="A192" s="339"/>
      <c r="B192" s="340" t="s">
        <v>588</v>
      </c>
      <c r="C192" s="339" t="s">
        <v>462</v>
      </c>
      <c r="D192" s="339"/>
      <c r="E192" s="341"/>
      <c r="F192" s="342" t="s">
        <v>577</v>
      </c>
      <c r="G192" s="342"/>
      <c r="I192" s="319"/>
      <c r="J192" s="319"/>
      <c r="K192" s="319"/>
    </row>
    <row r="193" spans="1:11" s="317" customFormat="1" x14ac:dyDescent="0.25">
      <c r="A193" s="319" t="s">
        <v>589</v>
      </c>
      <c r="B193" s="338" t="s">
        <v>590</v>
      </c>
      <c r="C193" s="343">
        <f>+'[1]A. HTT General'!C193</f>
        <v>431.10819460257375</v>
      </c>
      <c r="D193" s="319"/>
      <c r="E193" s="343"/>
      <c r="F193" s="346">
        <f>+'[1]A. HTT General'!F193</f>
        <v>1</v>
      </c>
      <c r="G193" s="346"/>
      <c r="I193" s="319"/>
      <c r="J193" s="319"/>
      <c r="K193" s="319"/>
    </row>
    <row r="194" spans="1:11" s="317" customFormat="1" x14ac:dyDescent="0.25">
      <c r="A194" s="319" t="s">
        <v>591</v>
      </c>
      <c r="B194" s="338" t="s">
        <v>592</v>
      </c>
      <c r="C194" s="343">
        <f>+'[1]A. HTT General'!C194</f>
        <v>0</v>
      </c>
      <c r="D194" s="319"/>
      <c r="E194" s="359"/>
      <c r="F194" s="346">
        <f>+'[1]A. HTT General'!F194</f>
        <v>0</v>
      </c>
      <c r="G194" s="359"/>
      <c r="I194" s="319"/>
      <c r="J194" s="319"/>
      <c r="K194" s="319"/>
    </row>
    <row r="195" spans="1:11" s="317" customFormat="1" x14ac:dyDescent="0.25">
      <c r="A195" s="319" t="s">
        <v>593</v>
      </c>
      <c r="B195" s="338" t="s">
        <v>594</v>
      </c>
      <c r="C195" s="343">
        <f>+'[1]A. HTT General'!C195</f>
        <v>0</v>
      </c>
      <c r="D195" s="319"/>
      <c r="E195" s="359"/>
      <c r="F195" s="346">
        <f>+'[1]A. HTT General'!F195</f>
        <v>0</v>
      </c>
      <c r="G195" s="359"/>
      <c r="I195" s="319"/>
      <c r="J195" s="319"/>
      <c r="K195" s="319"/>
    </row>
    <row r="196" spans="1:11" s="317" customFormat="1" x14ac:dyDescent="0.25">
      <c r="A196" s="319" t="s">
        <v>595</v>
      </c>
      <c r="B196" s="338" t="s">
        <v>596</v>
      </c>
      <c r="C196" s="343">
        <f>+'[1]A. HTT General'!C196</f>
        <v>0</v>
      </c>
      <c r="D196" s="319"/>
      <c r="E196" s="359"/>
      <c r="F196" s="346">
        <f>+'[1]A. HTT General'!F196</f>
        <v>0</v>
      </c>
      <c r="G196" s="359"/>
      <c r="I196" s="319"/>
      <c r="J196" s="319"/>
      <c r="K196" s="319"/>
    </row>
    <row r="197" spans="1:11" s="317" customFormat="1" x14ac:dyDescent="0.25">
      <c r="A197" s="319" t="s">
        <v>597</v>
      </c>
      <c r="B197" s="338" t="s">
        <v>598</v>
      </c>
      <c r="C197" s="343">
        <f>+'[1]A. HTT General'!C197</f>
        <v>0</v>
      </c>
      <c r="D197" s="319"/>
      <c r="E197" s="359"/>
      <c r="F197" s="346">
        <f>+'[1]A. HTT General'!F197</f>
        <v>0</v>
      </c>
      <c r="G197" s="359"/>
      <c r="I197" s="319"/>
      <c r="J197" s="319"/>
      <c r="K197" s="319"/>
    </row>
    <row r="198" spans="1:11" s="317" customFormat="1" x14ac:dyDescent="0.25">
      <c r="A198" s="319" t="s">
        <v>599</v>
      </c>
      <c r="B198" s="338" t="s">
        <v>600</v>
      </c>
      <c r="C198" s="343">
        <f>+'[1]A. HTT General'!C198</f>
        <v>0</v>
      </c>
      <c r="D198" s="319"/>
      <c r="E198" s="359"/>
      <c r="F198" s="346">
        <f>+'[1]A. HTT General'!F198</f>
        <v>0</v>
      </c>
      <c r="G198" s="359"/>
      <c r="I198" s="319"/>
      <c r="J198" s="319"/>
      <c r="K198" s="319"/>
    </row>
    <row r="199" spans="1:11" s="317" customFormat="1" x14ac:dyDescent="0.25">
      <c r="A199" s="319" t="s">
        <v>601</v>
      </c>
      <c r="B199" s="338" t="s">
        <v>602</v>
      </c>
      <c r="C199" s="343">
        <f>+'[1]A. HTT General'!C199</f>
        <v>0</v>
      </c>
      <c r="D199" s="319"/>
      <c r="E199" s="359"/>
      <c r="F199" s="346">
        <f>+'[1]A. HTT General'!F199</f>
        <v>0</v>
      </c>
      <c r="G199" s="359"/>
      <c r="I199" s="319"/>
      <c r="J199" s="319"/>
      <c r="K199" s="319"/>
    </row>
    <row r="200" spans="1:11" s="317" customFormat="1" x14ac:dyDescent="0.25">
      <c r="A200" s="319" t="s">
        <v>603</v>
      </c>
      <c r="B200" s="338" t="s">
        <v>604</v>
      </c>
      <c r="C200" s="343">
        <f>+'[1]A. HTT General'!C200</f>
        <v>0</v>
      </c>
      <c r="D200" s="319"/>
      <c r="E200" s="359"/>
      <c r="F200" s="346">
        <f>+'[1]A. HTT General'!F200</f>
        <v>0</v>
      </c>
      <c r="G200" s="359"/>
      <c r="I200" s="319"/>
      <c r="J200" s="319"/>
      <c r="K200" s="319"/>
    </row>
    <row r="201" spans="1:11" s="317" customFormat="1" x14ac:dyDescent="0.25">
      <c r="A201" s="319" t="s">
        <v>605</v>
      </c>
      <c r="B201" s="338" t="s">
        <v>606</v>
      </c>
      <c r="C201" s="343">
        <f>+'[1]A. HTT General'!C201</f>
        <v>0</v>
      </c>
      <c r="D201" s="319"/>
      <c r="E201" s="359"/>
      <c r="F201" s="346">
        <f>+'[1]A. HTT General'!F201</f>
        <v>0</v>
      </c>
      <c r="G201" s="359"/>
      <c r="I201" s="319"/>
      <c r="J201" s="319"/>
      <c r="K201" s="319"/>
    </row>
    <row r="202" spans="1:11" s="317" customFormat="1" x14ac:dyDescent="0.25">
      <c r="A202" s="319" t="s">
        <v>607</v>
      </c>
      <c r="B202" s="338" t="s">
        <v>608</v>
      </c>
      <c r="C202" s="343">
        <f>+'[1]A. HTT General'!C202</f>
        <v>0</v>
      </c>
      <c r="D202" s="319"/>
      <c r="E202" s="359"/>
      <c r="F202" s="346">
        <f>+'[1]A. HTT General'!F202</f>
        <v>0</v>
      </c>
      <c r="G202" s="359"/>
      <c r="I202" s="319"/>
      <c r="J202" s="319"/>
      <c r="K202" s="319"/>
    </row>
    <row r="203" spans="1:11" s="317" customFormat="1" x14ac:dyDescent="0.25">
      <c r="A203" s="319" t="s">
        <v>609</v>
      </c>
      <c r="B203" s="338" t="s">
        <v>610</v>
      </c>
      <c r="C203" s="343">
        <f>+'[1]A. HTT General'!C203</f>
        <v>0</v>
      </c>
      <c r="D203" s="319"/>
      <c r="E203" s="359"/>
      <c r="F203" s="346">
        <f>+'[1]A. HTT General'!F203</f>
        <v>0</v>
      </c>
      <c r="G203" s="359"/>
      <c r="I203" s="319"/>
      <c r="J203" s="319"/>
      <c r="K203" s="319"/>
    </row>
    <row r="204" spans="1:11" s="317" customFormat="1" x14ac:dyDescent="0.25">
      <c r="A204" s="319" t="s">
        <v>611</v>
      </c>
      <c r="B204" s="338" t="s">
        <v>612</v>
      </c>
      <c r="C204" s="343">
        <f>+'[1]A. HTT General'!C204</f>
        <v>0</v>
      </c>
      <c r="D204" s="319"/>
      <c r="E204" s="359"/>
      <c r="F204" s="346">
        <f>+'[1]A. HTT General'!F204</f>
        <v>0</v>
      </c>
      <c r="G204" s="359"/>
      <c r="I204" s="319"/>
      <c r="J204" s="319"/>
      <c r="K204" s="319"/>
    </row>
    <row r="205" spans="1:11" s="317" customFormat="1" x14ac:dyDescent="0.25">
      <c r="A205" s="319" t="s">
        <v>613</v>
      </c>
      <c r="B205" s="338" t="s">
        <v>614</v>
      </c>
      <c r="C205" s="343">
        <f>+'[1]A. HTT General'!C205</f>
        <v>0</v>
      </c>
      <c r="D205" s="319"/>
      <c r="E205" s="359"/>
      <c r="F205" s="346">
        <f>+'[1]A. HTT General'!F205</f>
        <v>0</v>
      </c>
      <c r="G205" s="359"/>
      <c r="I205" s="319"/>
      <c r="J205" s="319"/>
      <c r="K205" s="319"/>
    </row>
    <row r="206" spans="1:11" s="317" customFormat="1" x14ac:dyDescent="0.25">
      <c r="A206" s="319" t="s">
        <v>615</v>
      </c>
      <c r="B206" s="338" t="s">
        <v>9</v>
      </c>
      <c r="C206" s="343">
        <f>+'[1]A. HTT General'!C206</f>
        <v>0</v>
      </c>
      <c r="D206" s="319"/>
      <c r="E206" s="359"/>
      <c r="F206" s="346">
        <f>+'[1]A. HTT General'!F206</f>
        <v>0</v>
      </c>
      <c r="G206" s="359"/>
      <c r="I206" s="319"/>
      <c r="J206" s="319"/>
      <c r="K206" s="319"/>
    </row>
    <row r="207" spans="1:11" s="317" customFormat="1" x14ac:dyDescent="0.25">
      <c r="A207" s="319" t="s">
        <v>616</v>
      </c>
      <c r="B207" s="348" t="s">
        <v>617</v>
      </c>
      <c r="C207" s="343">
        <f>+'[1]A. HTT General'!C207</f>
        <v>431.10819460257375</v>
      </c>
      <c r="D207" s="319"/>
      <c r="E207" s="359"/>
      <c r="F207" s="346"/>
      <c r="G207" s="359"/>
      <c r="I207" s="319"/>
      <c r="J207" s="319"/>
      <c r="K207" s="319"/>
    </row>
    <row r="208" spans="1:11" s="317" customFormat="1" x14ac:dyDescent="0.25">
      <c r="A208" s="319" t="s">
        <v>618</v>
      </c>
      <c r="B208" s="355" t="s">
        <v>10</v>
      </c>
      <c r="C208" s="343">
        <f>+'[1]A. HTT General'!C208</f>
        <v>431.10819460257375</v>
      </c>
      <c r="D208" s="338"/>
      <c r="E208" s="359"/>
      <c r="F208" s="346">
        <f>+'[1]A. HTT General'!F208</f>
        <v>1</v>
      </c>
      <c r="G208" s="359"/>
      <c r="I208" s="319"/>
      <c r="J208" s="319"/>
      <c r="K208" s="319"/>
    </row>
    <row r="209" spans="1:11" s="317" customFormat="1" x14ac:dyDescent="0.25">
      <c r="A209" s="319" t="s">
        <v>1267</v>
      </c>
      <c r="B209" s="410"/>
      <c r="C209" s="343"/>
      <c r="D209" s="338"/>
      <c r="E209" s="359"/>
      <c r="F209" s="359"/>
      <c r="G209" s="359"/>
      <c r="I209" s="319"/>
      <c r="J209" s="319"/>
      <c r="K209" s="319"/>
    </row>
    <row r="210" spans="1:11" s="317" customFormat="1" x14ac:dyDescent="0.25">
      <c r="A210" s="319" t="s">
        <v>1268</v>
      </c>
      <c r="B210" s="410"/>
      <c r="C210" s="343"/>
      <c r="D210" s="338"/>
      <c r="E210" s="359"/>
      <c r="F210" s="359"/>
      <c r="G210" s="359"/>
      <c r="I210" s="319"/>
      <c r="J210" s="319"/>
      <c r="K210" s="319"/>
    </row>
    <row r="211" spans="1:11" s="317" customFormat="1" x14ac:dyDescent="0.25">
      <c r="A211" s="319" t="s">
        <v>1269</v>
      </c>
      <c r="B211" s="410"/>
      <c r="C211" s="343"/>
      <c r="D211" s="338"/>
      <c r="E211" s="359"/>
      <c r="F211" s="359"/>
      <c r="G211" s="359"/>
      <c r="I211" s="319"/>
      <c r="J211" s="319"/>
      <c r="K211" s="319"/>
    </row>
    <row r="212" spans="1:11" s="317" customFormat="1" x14ac:dyDescent="0.25">
      <c r="A212" s="319" t="s">
        <v>1270</v>
      </c>
      <c r="B212" s="410"/>
      <c r="C212" s="343"/>
      <c r="D212" s="338"/>
      <c r="E212" s="359"/>
      <c r="F212" s="359"/>
      <c r="G212" s="359"/>
      <c r="I212" s="319"/>
      <c r="J212" s="319"/>
      <c r="K212" s="319"/>
    </row>
    <row r="213" spans="1:11" s="317" customFormat="1" x14ac:dyDescent="0.25">
      <c r="A213" s="319" t="s">
        <v>1271</v>
      </c>
      <c r="B213" s="410"/>
      <c r="C213" s="343"/>
      <c r="D213" s="338"/>
      <c r="E213" s="359"/>
      <c r="F213" s="359"/>
      <c r="G213" s="359"/>
      <c r="I213" s="319"/>
      <c r="J213" s="319"/>
      <c r="K213" s="319"/>
    </row>
    <row r="214" spans="1:11" s="317" customFormat="1" x14ac:dyDescent="0.25">
      <c r="A214" s="319" t="s">
        <v>1272</v>
      </c>
      <c r="B214" s="410"/>
      <c r="C214" s="343"/>
      <c r="D214" s="338"/>
      <c r="E214" s="359"/>
      <c r="F214" s="359"/>
      <c r="G214" s="359"/>
      <c r="I214" s="319"/>
      <c r="J214" s="319"/>
      <c r="K214" s="319"/>
    </row>
    <row r="215" spans="1:11" s="317" customFormat="1" x14ac:dyDescent="0.25">
      <c r="A215" s="319" t="s">
        <v>1273</v>
      </c>
      <c r="B215" s="410"/>
      <c r="C215" s="343"/>
      <c r="D215" s="338"/>
      <c r="E215" s="359"/>
      <c r="F215" s="359"/>
      <c r="G215" s="359"/>
      <c r="I215" s="319"/>
      <c r="J215" s="319"/>
      <c r="K215" s="319"/>
    </row>
    <row r="216" spans="1:11" s="317" customFormat="1" ht="15" customHeight="1" x14ac:dyDescent="0.25">
      <c r="A216" s="339"/>
      <c r="B216" s="340" t="s">
        <v>619</v>
      </c>
      <c r="C216" s="339" t="s">
        <v>462</v>
      </c>
      <c r="D216" s="339"/>
      <c r="E216" s="341"/>
      <c r="F216" s="342" t="s">
        <v>473</v>
      </c>
      <c r="G216" s="342" t="s">
        <v>567</v>
      </c>
      <c r="I216" s="319"/>
      <c r="J216" s="319"/>
      <c r="K216" s="319"/>
    </row>
    <row r="217" spans="1:11" s="317" customFormat="1" x14ac:dyDescent="0.25">
      <c r="A217" s="319" t="s">
        <v>620</v>
      </c>
      <c r="B217" s="353" t="s">
        <v>621</v>
      </c>
      <c r="C217" s="343">
        <f>+'[1]A. HTT General'!C217</f>
        <v>0</v>
      </c>
      <c r="D217" s="319"/>
      <c r="E217" s="362"/>
      <c r="F217" s="354">
        <f>+'[1]A. HTT General'!F217</f>
        <v>0</v>
      </c>
      <c r="G217" s="354">
        <f>+'[1]A. HTT General'!G217</f>
        <v>0</v>
      </c>
      <c r="I217" s="319"/>
      <c r="J217" s="319"/>
      <c r="K217" s="319"/>
    </row>
    <row r="218" spans="1:11" s="317" customFormat="1" x14ac:dyDescent="0.25">
      <c r="A218" s="319" t="s">
        <v>622</v>
      </c>
      <c r="B218" s="353" t="s">
        <v>623</v>
      </c>
      <c r="C218" s="343">
        <f>+'[1]A. HTT General'!C218</f>
        <v>417.5612806303518</v>
      </c>
      <c r="D218" s="319"/>
      <c r="E218" s="362"/>
      <c r="F218" s="354">
        <f>+'[1]A. HTT General'!F218</f>
        <v>8.9177855936392908E-2</v>
      </c>
      <c r="G218" s="354">
        <f>+'[1]A. HTT General'!G218</f>
        <v>9.8565056939760629E-2</v>
      </c>
      <c r="I218" s="319"/>
      <c r="J218" s="319"/>
      <c r="K218" s="319"/>
    </row>
    <row r="219" spans="1:11" s="317" customFormat="1" x14ac:dyDescent="0.25">
      <c r="A219" s="319" t="s">
        <v>624</v>
      </c>
      <c r="B219" s="353" t="s">
        <v>9</v>
      </c>
      <c r="C219" s="343">
        <f>+'[1]A. HTT General'!C219</f>
        <v>0</v>
      </c>
      <c r="D219" s="319"/>
      <c r="E219" s="362"/>
      <c r="F219" s="354">
        <f>+'[1]A. HTT General'!F219</f>
        <v>0</v>
      </c>
      <c r="G219" s="354">
        <f>+'[1]A. HTT General'!G219</f>
        <v>0</v>
      </c>
      <c r="I219" s="319"/>
      <c r="J219" s="319"/>
      <c r="K219" s="319"/>
    </row>
    <row r="220" spans="1:11" s="317" customFormat="1" x14ac:dyDescent="0.25">
      <c r="A220" s="319" t="s">
        <v>625</v>
      </c>
      <c r="B220" s="355" t="s">
        <v>10</v>
      </c>
      <c r="C220" s="343">
        <f>+'[1]A. HTT General'!C220</f>
        <v>417.5612806303518</v>
      </c>
      <c r="D220" s="319"/>
      <c r="E220" s="362"/>
      <c r="F220" s="354">
        <f>+'[1]A. HTT General'!F220</f>
        <v>8.9177855936392908E-2</v>
      </c>
      <c r="G220" s="354">
        <f>+'[1]A. HTT General'!G220</f>
        <v>9.8565056939760629E-2</v>
      </c>
      <c r="I220" s="319"/>
      <c r="J220" s="319"/>
      <c r="K220" s="319"/>
    </row>
    <row r="221" spans="1:11" s="317" customFormat="1" x14ac:dyDescent="0.25">
      <c r="A221" s="319" t="s">
        <v>1274</v>
      </c>
      <c r="B221" s="410"/>
      <c r="C221" s="343"/>
      <c r="D221" s="319"/>
      <c r="E221" s="362"/>
      <c r="F221" s="345"/>
      <c r="G221" s="345"/>
      <c r="I221" s="319"/>
      <c r="J221" s="319"/>
      <c r="K221" s="319"/>
    </row>
    <row r="222" spans="1:11" s="317" customFormat="1" x14ac:dyDescent="0.25">
      <c r="A222" s="319" t="s">
        <v>1275</v>
      </c>
      <c r="B222" s="410"/>
      <c r="C222" s="343"/>
      <c r="D222" s="319"/>
      <c r="E222" s="362"/>
      <c r="F222" s="345"/>
      <c r="G222" s="345"/>
      <c r="I222" s="319"/>
      <c r="J222" s="319"/>
      <c r="K222" s="319"/>
    </row>
    <row r="223" spans="1:11" s="317" customFormat="1" x14ac:dyDescent="0.25">
      <c r="A223" s="319" t="s">
        <v>1276</v>
      </c>
      <c r="B223" s="410"/>
      <c r="C223" s="343"/>
      <c r="D223" s="319"/>
      <c r="E223" s="362"/>
      <c r="F223" s="345"/>
      <c r="G223" s="345"/>
      <c r="I223" s="319"/>
      <c r="J223" s="319"/>
      <c r="K223" s="319"/>
    </row>
    <row r="224" spans="1:11" s="317" customFormat="1" x14ac:dyDescent="0.25">
      <c r="A224" s="319" t="s">
        <v>1277</v>
      </c>
      <c r="B224" s="410"/>
      <c r="C224" s="343"/>
      <c r="D224" s="319"/>
      <c r="E224" s="362"/>
      <c r="F224" s="345"/>
      <c r="G224" s="345"/>
      <c r="I224" s="319"/>
      <c r="J224" s="319"/>
      <c r="K224" s="319"/>
    </row>
    <row r="225" spans="1:13" s="317" customFormat="1" x14ac:dyDescent="0.25">
      <c r="A225" s="319" t="s">
        <v>1278</v>
      </c>
      <c r="B225" s="410"/>
      <c r="C225" s="343"/>
      <c r="D225" s="319"/>
      <c r="E225" s="362"/>
      <c r="F225" s="345"/>
      <c r="G225" s="345"/>
      <c r="I225" s="319"/>
      <c r="J225" s="319"/>
      <c r="K225" s="319"/>
    </row>
    <row r="226" spans="1:13" s="317" customFormat="1" x14ac:dyDescent="0.25">
      <c r="A226" s="319" t="s">
        <v>1279</v>
      </c>
      <c r="B226" s="410"/>
      <c r="C226" s="343"/>
      <c r="D226" s="319"/>
      <c r="E226" s="362"/>
      <c r="F226" s="345"/>
      <c r="G226" s="345"/>
      <c r="I226" s="319"/>
      <c r="J226" s="319"/>
      <c r="K226" s="319"/>
    </row>
    <row r="227" spans="1:13" s="317" customFormat="1" x14ac:dyDescent="0.25">
      <c r="A227" s="319" t="s">
        <v>1280</v>
      </c>
      <c r="B227" s="410"/>
      <c r="C227" s="343"/>
      <c r="D227" s="319"/>
      <c r="E227" s="362"/>
      <c r="F227" s="345"/>
      <c r="G227" s="345"/>
      <c r="I227" s="319"/>
      <c r="J227" s="319"/>
      <c r="K227" s="319"/>
    </row>
    <row r="228" spans="1:13" ht="15" customHeight="1" x14ac:dyDescent="0.25">
      <c r="A228" s="339"/>
      <c r="B228" s="340" t="s">
        <v>626</v>
      </c>
      <c r="C228" s="339"/>
      <c r="D228" s="339"/>
      <c r="E228" s="341"/>
      <c r="F228" s="342"/>
      <c r="G228" s="342"/>
      <c r="H228" s="317"/>
      <c r="L228" s="317"/>
      <c r="M228" s="317"/>
    </row>
    <row r="229" spans="1:13" x14ac:dyDescent="0.25">
      <c r="A229" s="319" t="s">
        <v>627</v>
      </c>
      <c r="B229" s="338" t="s">
        <v>628</v>
      </c>
      <c r="C229" s="335" t="s">
        <v>460</v>
      </c>
      <c r="H229" s="317"/>
      <c r="L229" s="317"/>
      <c r="M229" s="317"/>
    </row>
    <row r="230" spans="1:13" ht="15" customHeight="1" x14ac:dyDescent="0.25">
      <c r="A230" s="339"/>
      <c r="B230" s="340" t="s">
        <v>629</v>
      </c>
      <c r="C230" s="339"/>
      <c r="D230" s="339"/>
      <c r="E230" s="341"/>
      <c r="F230" s="342"/>
      <c r="G230" s="342"/>
      <c r="H230" s="317"/>
      <c r="L230" s="317"/>
      <c r="M230" s="317"/>
    </row>
    <row r="231" spans="1:13" x14ac:dyDescent="0.25">
      <c r="A231" s="319" t="s">
        <v>630</v>
      </c>
      <c r="B231" s="319" t="s">
        <v>631</v>
      </c>
      <c r="C231" s="319">
        <f>+'[1]A. HTT General'!C231</f>
        <v>0</v>
      </c>
      <c r="E231" s="338"/>
      <c r="H231" s="317"/>
      <c r="L231" s="317"/>
      <c r="M231" s="317"/>
    </row>
    <row r="232" spans="1:13" x14ac:dyDescent="0.25">
      <c r="A232" s="319" t="s">
        <v>632</v>
      </c>
      <c r="B232" s="366" t="s">
        <v>633</v>
      </c>
      <c r="C232" s="319" t="str">
        <f>+'[1]A. HTT General'!C232</f>
        <v>-</v>
      </c>
      <c r="E232" s="338"/>
      <c r="H232" s="317"/>
      <c r="L232" s="317"/>
      <c r="M232" s="317"/>
    </row>
    <row r="233" spans="1:13" x14ac:dyDescent="0.25">
      <c r="A233" s="319" t="s">
        <v>634</v>
      </c>
      <c r="B233" s="366" t="s">
        <v>635</v>
      </c>
      <c r="C233" s="319" t="str">
        <f>+'[1]A. HTT General'!C233</f>
        <v>-</v>
      </c>
      <c r="E233" s="338"/>
      <c r="H233" s="317"/>
      <c r="L233" s="317"/>
      <c r="M233" s="317"/>
    </row>
    <row r="234" spans="1:13" x14ac:dyDescent="0.25">
      <c r="A234" s="319" t="s">
        <v>636</v>
      </c>
      <c r="B234" s="367" t="s">
        <v>637</v>
      </c>
      <c r="C234" s="319">
        <f>+'[1]A. HTT General'!C234</f>
        <v>0</v>
      </c>
      <c r="D234" s="338"/>
      <c r="E234" s="338"/>
      <c r="H234" s="317"/>
      <c r="L234" s="317"/>
      <c r="M234" s="317"/>
    </row>
    <row r="235" spans="1:13" x14ac:dyDescent="0.25">
      <c r="A235" s="319" t="s">
        <v>638</v>
      </c>
      <c r="B235" s="367" t="s">
        <v>639</v>
      </c>
      <c r="C235" s="319">
        <f>+'[1]A. HTT General'!C235</f>
        <v>0</v>
      </c>
      <c r="D235" s="338"/>
      <c r="E235" s="338"/>
      <c r="H235" s="317"/>
      <c r="L235" s="317"/>
      <c r="M235" s="317"/>
    </row>
    <row r="236" spans="1:13" x14ac:dyDescent="0.25">
      <c r="A236" s="319" t="s">
        <v>640</v>
      </c>
      <c r="B236" s="367" t="s">
        <v>641</v>
      </c>
      <c r="C236" s="319">
        <f>+'[1]A. HTT General'!C236</f>
        <v>0</v>
      </c>
      <c r="D236" s="338"/>
      <c r="E236" s="338"/>
      <c r="H236" s="317"/>
      <c r="L236" s="317"/>
      <c r="M236" s="317"/>
    </row>
    <row r="237" spans="1:13" x14ac:dyDescent="0.25">
      <c r="A237" s="319" t="s">
        <v>1281</v>
      </c>
      <c r="B237" s="367"/>
      <c r="C237" s="338"/>
      <c r="D237" s="338"/>
      <c r="E237" s="338"/>
      <c r="H237" s="317"/>
      <c r="L237" s="317"/>
      <c r="M237" s="317"/>
    </row>
    <row r="238" spans="1:13" x14ac:dyDescent="0.25">
      <c r="A238" s="319" t="s">
        <v>1282</v>
      </c>
      <c r="B238" s="367"/>
      <c r="C238" s="338"/>
      <c r="D238" s="338"/>
      <c r="E238" s="338"/>
      <c r="H238" s="317"/>
      <c r="L238" s="317"/>
      <c r="M238" s="317"/>
    </row>
    <row r="239" spans="1:13" x14ac:dyDescent="0.25">
      <c r="A239" s="319" t="s">
        <v>1283</v>
      </c>
      <c r="B239" s="367"/>
      <c r="C239" s="338"/>
      <c r="D239" s="338"/>
      <c r="E239" s="338"/>
      <c r="H239" s="317"/>
      <c r="L239" s="317"/>
      <c r="M239" s="317"/>
    </row>
    <row r="240" spans="1:13" x14ac:dyDescent="0.25">
      <c r="A240" s="319" t="s">
        <v>1284</v>
      </c>
      <c r="B240" s="367"/>
      <c r="C240" s="338"/>
      <c r="D240" s="338"/>
      <c r="E240" s="338"/>
      <c r="H240" s="317"/>
      <c r="L240" s="317"/>
      <c r="M240" s="317"/>
    </row>
    <row r="241" spans="1:13" x14ac:dyDescent="0.25">
      <c r="A241" s="319" t="s">
        <v>1285</v>
      </c>
      <c r="B241" s="367"/>
      <c r="C241" s="338"/>
      <c r="D241" s="338"/>
      <c r="E241" s="338"/>
      <c r="H241" s="317"/>
      <c r="L241" s="317"/>
      <c r="M241" s="317"/>
    </row>
    <row r="242" spans="1:13" x14ac:dyDescent="0.25">
      <c r="A242" s="319" t="s">
        <v>1286</v>
      </c>
      <c r="B242" s="367"/>
      <c r="C242" s="338"/>
      <c r="D242" s="338"/>
      <c r="E242" s="338"/>
      <c r="H242" s="317"/>
      <c r="L242" s="317"/>
      <c r="M242" s="317"/>
    </row>
    <row r="243" spans="1:13" x14ac:dyDescent="0.25">
      <c r="A243" s="319" t="s">
        <v>1287</v>
      </c>
      <c r="B243" s="367"/>
      <c r="C243" s="338"/>
      <c r="D243" s="338"/>
      <c r="E243" s="338"/>
      <c r="H243" s="317"/>
      <c r="L243" s="317"/>
      <c r="M243" s="317"/>
    </row>
    <row r="244" spans="1:13" x14ac:dyDescent="0.25">
      <c r="A244" s="319" t="s">
        <v>1288</v>
      </c>
      <c r="B244" s="367"/>
      <c r="C244" s="338"/>
      <c r="D244" s="338"/>
      <c r="E244" s="338"/>
      <c r="H244" s="317"/>
      <c r="L244" s="317"/>
      <c r="M244" s="317"/>
    </row>
    <row r="245" spans="1:13" x14ac:dyDescent="0.25">
      <c r="A245" s="319" t="s">
        <v>1289</v>
      </c>
      <c r="B245" s="367"/>
      <c r="C245" s="338"/>
      <c r="D245" s="338"/>
      <c r="E245" s="338"/>
      <c r="H245" s="317"/>
      <c r="L245" s="317"/>
      <c r="M245" s="317"/>
    </row>
    <row r="246" spans="1:13" x14ac:dyDescent="0.25">
      <c r="A246" s="319" t="s">
        <v>1290</v>
      </c>
      <c r="B246" s="367"/>
      <c r="C246" s="338"/>
      <c r="D246" s="338"/>
      <c r="E246" s="338"/>
      <c r="H246" s="317"/>
      <c r="L246" s="317"/>
      <c r="M246" s="317"/>
    </row>
    <row r="247" spans="1:13" x14ac:dyDescent="0.25">
      <c r="A247" s="319" t="s">
        <v>1291</v>
      </c>
      <c r="B247" s="367"/>
      <c r="C247" s="338"/>
      <c r="D247" s="338"/>
      <c r="E247" s="338"/>
      <c r="H247" s="317"/>
      <c r="L247" s="317"/>
      <c r="M247" s="317"/>
    </row>
    <row r="248" spans="1:13" x14ac:dyDescent="0.25">
      <c r="A248" s="319" t="s">
        <v>1292</v>
      </c>
      <c r="B248" s="367"/>
      <c r="C248" s="338"/>
      <c r="D248" s="338"/>
      <c r="E248" s="338"/>
      <c r="H248" s="317"/>
      <c r="L248" s="317"/>
      <c r="M248" s="317"/>
    </row>
    <row r="249" spans="1:13" x14ac:dyDescent="0.25">
      <c r="A249" s="319" t="s">
        <v>1293</v>
      </c>
      <c r="B249" s="367"/>
      <c r="C249" s="338"/>
      <c r="D249" s="338"/>
      <c r="E249" s="338"/>
      <c r="H249" s="317"/>
      <c r="L249" s="317"/>
      <c r="M249" s="317"/>
    </row>
    <row r="250" spans="1:13" x14ac:dyDescent="0.25">
      <c r="A250" s="319" t="s">
        <v>1294</v>
      </c>
      <c r="B250" s="367"/>
      <c r="C250" s="338"/>
      <c r="D250" s="338"/>
      <c r="E250" s="338"/>
      <c r="H250" s="317"/>
      <c r="L250" s="317"/>
      <c r="M250" s="317"/>
    </row>
    <row r="251" spans="1:13" x14ac:dyDescent="0.25">
      <c r="A251" s="319" t="s">
        <v>1295</v>
      </c>
      <c r="B251" s="367"/>
      <c r="C251" s="338"/>
      <c r="D251" s="338"/>
      <c r="E251" s="338"/>
      <c r="H251" s="317"/>
      <c r="L251" s="317"/>
      <c r="M251" s="317"/>
    </row>
    <row r="252" spans="1:13" x14ac:dyDescent="0.25">
      <c r="A252" s="319" t="s">
        <v>1296</v>
      </c>
      <c r="B252" s="367"/>
      <c r="C252" s="338"/>
      <c r="D252" s="338"/>
      <c r="E252" s="338"/>
      <c r="H252" s="317"/>
      <c r="L252" s="317"/>
      <c r="M252" s="317"/>
    </row>
    <row r="253" spans="1:13" x14ac:dyDescent="0.25">
      <c r="A253" s="319" t="s">
        <v>1297</v>
      </c>
      <c r="B253" s="367"/>
      <c r="C253" s="338"/>
      <c r="D253" s="338"/>
      <c r="E253" s="338"/>
      <c r="H253" s="317"/>
      <c r="L253" s="317"/>
      <c r="M253" s="317"/>
    </row>
    <row r="254" spans="1:13" x14ac:dyDescent="0.25">
      <c r="A254" s="319" t="s">
        <v>1298</v>
      </c>
      <c r="B254" s="367"/>
      <c r="C254" s="338"/>
      <c r="D254" s="338"/>
      <c r="E254" s="338"/>
      <c r="H254" s="317"/>
      <c r="L254" s="317"/>
      <c r="M254" s="317"/>
    </row>
    <row r="255" spans="1:13" x14ac:dyDescent="0.25">
      <c r="A255" s="319" t="s">
        <v>1299</v>
      </c>
      <c r="B255" s="367"/>
      <c r="C255" s="338"/>
      <c r="D255" s="338"/>
      <c r="E255" s="338"/>
      <c r="H255" s="317"/>
      <c r="L255" s="317"/>
      <c r="M255" s="317"/>
    </row>
    <row r="256" spans="1:13" x14ac:dyDescent="0.25">
      <c r="A256" s="319" t="s">
        <v>1300</v>
      </c>
      <c r="B256" s="367"/>
      <c r="C256" s="338"/>
      <c r="D256" s="338"/>
      <c r="E256" s="338"/>
      <c r="H256" s="317"/>
      <c r="L256" s="317"/>
      <c r="M256" s="317"/>
    </row>
    <row r="257" spans="1:13" x14ac:dyDescent="0.25">
      <c r="A257" s="319" t="s">
        <v>1301</v>
      </c>
      <c r="B257" s="367"/>
      <c r="C257" s="338"/>
      <c r="D257" s="338"/>
      <c r="E257" s="338"/>
      <c r="H257" s="317"/>
      <c r="L257" s="317"/>
      <c r="M257" s="317"/>
    </row>
    <row r="258" spans="1:13" x14ac:dyDescent="0.25">
      <c r="A258" s="319" t="s">
        <v>1302</v>
      </c>
      <c r="B258" s="367"/>
      <c r="C258" s="338"/>
      <c r="D258" s="338"/>
      <c r="E258" s="338"/>
      <c r="H258" s="317"/>
      <c r="L258" s="317"/>
      <c r="M258" s="317"/>
    </row>
    <row r="259" spans="1:13" x14ac:dyDescent="0.25">
      <c r="A259" s="319" t="s">
        <v>1303</v>
      </c>
      <c r="B259" s="367"/>
      <c r="C259" s="338"/>
      <c r="D259" s="338"/>
      <c r="E259" s="338"/>
      <c r="H259" s="317"/>
      <c r="L259" s="317"/>
      <c r="M259" s="317"/>
    </row>
    <row r="260" spans="1:13" x14ac:dyDescent="0.25">
      <c r="A260" s="319" t="s">
        <v>1304</v>
      </c>
      <c r="B260" s="367"/>
      <c r="C260" s="338"/>
      <c r="D260" s="338"/>
      <c r="E260" s="338"/>
      <c r="H260" s="317"/>
      <c r="L260" s="317"/>
      <c r="M260" s="317"/>
    </row>
    <row r="261" spans="1:13" x14ac:dyDescent="0.25">
      <c r="A261" s="319" t="s">
        <v>1305</v>
      </c>
      <c r="B261" s="367"/>
      <c r="C261" s="338"/>
      <c r="D261" s="338"/>
      <c r="E261" s="338"/>
      <c r="H261" s="317"/>
      <c r="L261" s="317"/>
      <c r="M261" s="317"/>
    </row>
    <row r="262" spans="1:13" x14ac:dyDescent="0.25">
      <c r="A262" s="319" t="s">
        <v>1306</v>
      </c>
      <c r="B262" s="367"/>
      <c r="C262" s="338"/>
      <c r="D262" s="338"/>
      <c r="E262" s="338"/>
      <c r="H262" s="317"/>
      <c r="L262" s="317"/>
      <c r="M262" s="317"/>
    </row>
    <row r="263" spans="1:13" x14ac:dyDescent="0.25">
      <c r="A263" s="319" t="s">
        <v>1307</v>
      </c>
      <c r="B263" s="367"/>
      <c r="C263" s="338"/>
      <c r="D263" s="338"/>
      <c r="E263" s="338"/>
      <c r="H263" s="317"/>
      <c r="L263" s="317"/>
      <c r="M263" s="317"/>
    </row>
    <row r="264" spans="1:13" x14ac:dyDescent="0.25">
      <c r="A264" s="319" t="s">
        <v>1308</v>
      </c>
      <c r="B264" s="367"/>
      <c r="C264" s="338"/>
      <c r="D264" s="338"/>
      <c r="E264" s="338"/>
      <c r="H264" s="317"/>
      <c r="L264" s="317"/>
      <c r="M264" s="317"/>
    </row>
    <row r="265" spans="1:13" x14ac:dyDescent="0.25">
      <c r="A265" s="319" t="s">
        <v>1309</v>
      </c>
      <c r="B265" s="367"/>
      <c r="C265" s="338"/>
      <c r="D265" s="338"/>
      <c r="E265" s="338"/>
      <c r="H265" s="317"/>
      <c r="L265" s="317"/>
      <c r="M265" s="317"/>
    </row>
    <row r="266" spans="1:13" x14ac:dyDescent="0.25">
      <c r="A266" s="319" t="s">
        <v>1310</v>
      </c>
      <c r="B266" s="367"/>
      <c r="C266" s="338"/>
      <c r="D266" s="338"/>
      <c r="E266" s="338"/>
      <c r="H266" s="317"/>
      <c r="L266" s="317"/>
      <c r="M266" s="317"/>
    </row>
    <row r="267" spans="1:13" x14ac:dyDescent="0.25">
      <c r="A267" s="319" t="s">
        <v>1311</v>
      </c>
      <c r="B267" s="367"/>
      <c r="C267" s="338"/>
      <c r="D267" s="338"/>
      <c r="E267" s="338"/>
      <c r="H267" s="317"/>
      <c r="L267" s="317"/>
      <c r="M267" s="317"/>
    </row>
    <row r="268" spans="1:13" x14ac:dyDescent="0.25">
      <c r="A268" s="319" t="s">
        <v>1312</v>
      </c>
      <c r="B268" s="367"/>
      <c r="C268" s="338"/>
      <c r="D268" s="338"/>
      <c r="E268" s="338"/>
      <c r="H268" s="317"/>
      <c r="L268" s="317"/>
      <c r="M268" s="317"/>
    </row>
    <row r="269" spans="1:13" x14ac:dyDescent="0.25">
      <c r="A269" s="319" t="s">
        <v>1313</v>
      </c>
      <c r="B269" s="367"/>
      <c r="C269" s="338"/>
      <c r="D269" s="338"/>
      <c r="E269" s="338"/>
      <c r="H269" s="317"/>
      <c r="L269" s="317"/>
      <c r="M269" s="317"/>
    </row>
    <row r="270" spans="1:13" x14ac:dyDescent="0.25">
      <c r="A270" s="319" t="s">
        <v>1314</v>
      </c>
      <c r="B270" s="367"/>
      <c r="C270" s="338"/>
      <c r="D270" s="338"/>
      <c r="E270" s="338"/>
      <c r="H270" s="317"/>
      <c r="L270" s="317"/>
      <c r="M270" s="317"/>
    </row>
    <row r="271" spans="1:13" x14ac:dyDescent="0.25">
      <c r="A271" s="319" t="s">
        <v>1315</v>
      </c>
      <c r="B271" s="367"/>
      <c r="C271" s="338"/>
      <c r="D271" s="338"/>
      <c r="E271" s="338"/>
      <c r="H271" s="317"/>
      <c r="L271" s="317"/>
      <c r="M271" s="317"/>
    </row>
    <row r="272" spans="1:13" x14ac:dyDescent="0.25">
      <c r="A272" s="319" t="s">
        <v>1316</v>
      </c>
      <c r="B272" s="367"/>
      <c r="C272" s="338"/>
      <c r="D272" s="338"/>
      <c r="E272" s="338"/>
      <c r="H272" s="317"/>
      <c r="L272" s="317"/>
      <c r="M272" s="317"/>
    </row>
    <row r="273" spans="1:14" x14ac:dyDescent="0.25">
      <c r="A273" s="319" t="s">
        <v>1317</v>
      </c>
      <c r="B273" s="367"/>
      <c r="C273" s="338"/>
      <c r="D273" s="338"/>
      <c r="E273" s="338"/>
      <c r="H273" s="317"/>
      <c r="L273" s="317"/>
      <c r="M273" s="317"/>
    </row>
    <row r="274" spans="1:14" x14ac:dyDescent="0.25">
      <c r="A274" s="319" t="s">
        <v>1318</v>
      </c>
      <c r="B274" s="367"/>
      <c r="C274" s="338"/>
      <c r="D274" s="338"/>
      <c r="E274" s="338"/>
      <c r="H274" s="317"/>
      <c r="L274" s="317"/>
      <c r="M274" s="317"/>
    </row>
    <row r="275" spans="1:14" x14ac:dyDescent="0.25">
      <c r="A275" s="319" t="s">
        <v>1319</v>
      </c>
      <c r="B275" s="367"/>
      <c r="C275" s="338"/>
      <c r="D275" s="338"/>
      <c r="E275" s="338"/>
      <c r="H275" s="317"/>
      <c r="L275" s="317"/>
      <c r="M275" s="317"/>
    </row>
    <row r="276" spans="1:14" x14ac:dyDescent="0.25">
      <c r="A276" s="319" t="s">
        <v>1320</v>
      </c>
      <c r="B276" s="367"/>
      <c r="C276" s="338"/>
      <c r="D276" s="338"/>
      <c r="E276" s="338"/>
      <c r="H276" s="317"/>
      <c r="L276" s="317"/>
      <c r="M276" s="317"/>
    </row>
    <row r="277" spans="1:14" x14ac:dyDescent="0.25">
      <c r="A277" s="319" t="s">
        <v>1321</v>
      </c>
      <c r="B277" s="367"/>
      <c r="C277" s="338"/>
      <c r="D277" s="338"/>
      <c r="E277" s="338"/>
      <c r="H277" s="317"/>
      <c r="L277" s="317"/>
      <c r="M277" s="317"/>
    </row>
    <row r="278" spans="1:14" x14ac:dyDescent="0.25">
      <c r="A278" s="319" t="s">
        <v>1322</v>
      </c>
      <c r="B278" s="367"/>
      <c r="C278" s="338"/>
      <c r="D278" s="338"/>
      <c r="E278" s="338"/>
      <c r="H278" s="317"/>
      <c r="L278" s="317"/>
      <c r="M278" s="317"/>
    </row>
    <row r="279" spans="1:14" x14ac:dyDescent="0.25">
      <c r="A279" s="319" t="s">
        <v>1323</v>
      </c>
      <c r="B279" s="367"/>
      <c r="C279" s="338"/>
      <c r="D279" s="338"/>
      <c r="E279" s="338"/>
      <c r="H279" s="317"/>
      <c r="L279" s="317"/>
      <c r="M279" s="317"/>
    </row>
    <row r="280" spans="1:14" x14ac:dyDescent="0.25">
      <c r="A280" s="319" t="s">
        <v>1324</v>
      </c>
      <c r="B280" s="367"/>
      <c r="C280" s="338"/>
      <c r="D280" s="338"/>
      <c r="E280" s="338"/>
      <c r="H280" s="317"/>
      <c r="L280" s="317"/>
      <c r="M280" s="317"/>
    </row>
    <row r="281" spans="1:14" x14ac:dyDescent="0.25">
      <c r="A281" s="319" t="s">
        <v>1325</v>
      </c>
      <c r="B281" s="367"/>
      <c r="C281" s="338"/>
      <c r="D281" s="338"/>
      <c r="E281" s="338"/>
      <c r="H281" s="317"/>
      <c r="L281" s="317"/>
      <c r="M281" s="317"/>
    </row>
    <row r="282" spans="1:14" x14ac:dyDescent="0.25">
      <c r="A282" s="319" t="s">
        <v>1326</v>
      </c>
      <c r="B282" s="367"/>
      <c r="C282" s="338"/>
      <c r="D282" s="338"/>
      <c r="E282" s="338"/>
      <c r="H282" s="317"/>
      <c r="L282" s="317"/>
      <c r="M282" s="317"/>
    </row>
    <row r="283" spans="1:14" x14ac:dyDescent="0.25">
      <c r="A283" s="319" t="s">
        <v>1327</v>
      </c>
      <c r="B283" s="367"/>
      <c r="C283" s="338"/>
      <c r="D283" s="338"/>
      <c r="E283" s="338"/>
      <c r="H283" s="317"/>
      <c r="L283" s="317"/>
      <c r="M283" s="317"/>
    </row>
    <row r="284" spans="1:14" x14ac:dyDescent="0.25">
      <c r="A284" s="319" t="s">
        <v>1328</v>
      </c>
      <c r="B284" s="367"/>
      <c r="C284" s="338"/>
      <c r="D284" s="338"/>
      <c r="E284" s="338"/>
      <c r="H284" s="317"/>
      <c r="L284" s="317"/>
      <c r="M284" s="317"/>
    </row>
    <row r="285" spans="1:14" ht="37.5" x14ac:dyDescent="0.25">
      <c r="A285" s="331"/>
      <c r="B285" s="331" t="s">
        <v>642</v>
      </c>
      <c r="C285" s="331" t="s">
        <v>643</v>
      </c>
      <c r="D285" s="331" t="s">
        <v>643</v>
      </c>
      <c r="E285" s="331"/>
      <c r="F285" s="332"/>
      <c r="G285" s="333"/>
      <c r="H285" s="317"/>
      <c r="I285" s="323"/>
      <c r="J285" s="323"/>
      <c r="K285" s="323"/>
      <c r="L285" s="323"/>
      <c r="M285" s="325"/>
    </row>
    <row r="286" spans="1:14" ht="18.75" x14ac:dyDescent="0.25">
      <c r="A286" s="423" t="s">
        <v>1048</v>
      </c>
      <c r="B286" s="423"/>
      <c r="C286" s="423"/>
      <c r="D286" s="423"/>
      <c r="E286" s="423"/>
      <c r="F286" s="423"/>
      <c r="G286" s="423"/>
      <c r="H286" s="317"/>
      <c r="I286" s="323"/>
      <c r="J286" s="323"/>
      <c r="K286" s="323"/>
      <c r="L286" s="323"/>
      <c r="M286" s="325"/>
    </row>
    <row r="287" spans="1:14" ht="22.5" customHeight="1" x14ac:dyDescent="0.25">
      <c r="A287" s="423"/>
      <c r="B287" s="423"/>
      <c r="C287" s="423"/>
      <c r="D287" s="423"/>
      <c r="E287" s="423"/>
      <c r="F287" s="423"/>
      <c r="G287" s="423"/>
      <c r="H287" s="317"/>
      <c r="I287" s="323"/>
      <c r="J287" s="323"/>
      <c r="K287" s="323"/>
      <c r="L287" s="323"/>
      <c r="M287" s="325"/>
    </row>
    <row r="288" spans="1:14" x14ac:dyDescent="0.25">
      <c r="A288" s="319" t="s">
        <v>644</v>
      </c>
      <c r="B288" s="367" t="s">
        <v>645</v>
      </c>
      <c r="C288" s="335">
        <f>ROW(B38)</f>
        <v>38</v>
      </c>
      <c r="E288" s="368"/>
      <c r="F288" s="368"/>
      <c r="G288" s="368"/>
      <c r="H288" s="317"/>
      <c r="I288" s="367"/>
      <c r="J288" s="369"/>
      <c r="L288" s="368"/>
      <c r="M288" s="368"/>
      <c r="N288" s="368"/>
    </row>
    <row r="289" spans="1:14" x14ac:dyDescent="0.25">
      <c r="A289" s="319" t="s">
        <v>646</v>
      </c>
      <c r="B289" s="367" t="s">
        <v>647</v>
      </c>
      <c r="C289" s="335">
        <f>ROW(B39)</f>
        <v>39</v>
      </c>
      <c r="E289" s="368"/>
      <c r="F289" s="368"/>
      <c r="H289" s="317"/>
      <c r="I289" s="367"/>
      <c r="J289" s="369"/>
      <c r="L289" s="368"/>
      <c r="M289" s="368"/>
    </row>
    <row r="290" spans="1:14" x14ac:dyDescent="0.25">
      <c r="A290" s="319" t="s">
        <v>648</v>
      </c>
      <c r="B290" s="367" t="s">
        <v>649</v>
      </c>
      <c r="C290" s="335" t="str">
        <f>ROW('B1. HTT Mortgage Assets'!B43)&amp; " for Mortgage Assets"</f>
        <v>43 for Mortgage Assets</v>
      </c>
      <c r="D290" s="369"/>
      <c r="E290" s="370"/>
      <c r="F290" s="368"/>
      <c r="G290" s="370"/>
      <c r="H290" s="317"/>
      <c r="I290" s="367"/>
      <c r="J290" s="369"/>
      <c r="K290" s="369"/>
      <c r="L290" s="370"/>
      <c r="M290" s="368"/>
      <c r="N290" s="370"/>
    </row>
    <row r="291" spans="1:14" x14ac:dyDescent="0.25">
      <c r="A291" s="319" t="s">
        <v>650</v>
      </c>
      <c r="B291" s="367" t="s">
        <v>651</v>
      </c>
      <c r="C291" s="335">
        <f>ROW(B52)</f>
        <v>52</v>
      </c>
      <c r="H291" s="317"/>
      <c r="I291" s="367"/>
      <c r="J291" s="369"/>
    </row>
    <row r="292" spans="1:14" x14ac:dyDescent="0.25">
      <c r="A292" s="319" t="s">
        <v>652</v>
      </c>
      <c r="B292" s="367" t="s">
        <v>653</v>
      </c>
      <c r="C292" s="371" t="str">
        <f>ROW('B1. HTT Mortgage Assets'!B186)&amp;" for Residential Mortgage Assets"</f>
        <v>186 for Residential Mortgage Assets</v>
      </c>
      <c r="D292" s="335" t="str">
        <f>ROW('B1. HTT Mortgage Assets'!B287 )&amp; " for Commercial Mortgage Assets"</f>
        <v>287 for Commercial Mortgage Assets</v>
      </c>
      <c r="E292" s="370"/>
      <c r="F292" s="369"/>
      <c r="G292" s="370"/>
      <c r="H292" s="317"/>
      <c r="I292" s="367"/>
      <c r="J292" s="372"/>
      <c r="K292" s="369"/>
      <c r="L292" s="370"/>
      <c r="N292" s="370"/>
    </row>
    <row r="293" spans="1:14" x14ac:dyDescent="0.25">
      <c r="A293" s="319" t="s">
        <v>654</v>
      </c>
      <c r="B293" s="367" t="s">
        <v>655</v>
      </c>
      <c r="C293" s="335" t="str">
        <f>ROW('B1. HTT Mortgage Assets'!B149)&amp;" for Mortgage Assets"</f>
        <v>149 for Mortgage Assets</v>
      </c>
      <c r="D293" s="335">
        <f>ROW(B163)</f>
        <v>163</v>
      </c>
      <c r="F293" s="369"/>
      <c r="H293" s="317"/>
      <c r="I293" s="367"/>
      <c r="M293" s="370"/>
    </row>
    <row r="294" spans="1:14" x14ac:dyDescent="0.25">
      <c r="A294" s="319" t="s">
        <v>656</v>
      </c>
      <c r="B294" s="367" t="s">
        <v>657</v>
      </c>
      <c r="C294" s="335">
        <f>ROW(B111)</f>
        <v>111</v>
      </c>
      <c r="F294" s="370"/>
      <c r="H294" s="317"/>
      <c r="I294" s="367"/>
      <c r="J294" s="369"/>
      <c r="M294" s="370"/>
    </row>
    <row r="295" spans="1:14" x14ac:dyDescent="0.25">
      <c r="A295" s="319" t="s">
        <v>658</v>
      </c>
      <c r="B295" s="367" t="s">
        <v>659</v>
      </c>
      <c r="C295" s="335">
        <f>ROW(B163)</f>
        <v>163</v>
      </c>
      <c r="E295" s="370"/>
      <c r="F295" s="370"/>
      <c r="H295" s="317"/>
      <c r="I295" s="367"/>
      <c r="J295" s="369"/>
      <c r="L295" s="370"/>
      <c r="M295" s="370"/>
    </row>
    <row r="296" spans="1:14" x14ac:dyDescent="0.25">
      <c r="A296" s="319" t="s">
        <v>660</v>
      </c>
      <c r="B296" s="367" t="s">
        <v>661</v>
      </c>
      <c r="C296" s="335">
        <f>ROW(B137)</f>
        <v>137</v>
      </c>
      <c r="E296" s="370"/>
      <c r="F296" s="370"/>
      <c r="H296" s="317"/>
      <c r="I296" s="367"/>
      <c r="J296" s="369"/>
      <c r="L296" s="370"/>
      <c r="M296" s="370"/>
    </row>
    <row r="297" spans="1:14" ht="30" x14ac:dyDescent="0.25">
      <c r="A297" s="319" t="s">
        <v>662</v>
      </c>
      <c r="B297" s="319" t="s">
        <v>663</v>
      </c>
      <c r="C297" s="373" t="e">
        <f>ROW(#REF!)&amp;" for Harmonised Glossary"</f>
        <v>#REF!</v>
      </c>
      <c r="E297" s="370"/>
      <c r="H297" s="317"/>
      <c r="J297" s="369"/>
      <c r="L297" s="370"/>
    </row>
    <row r="298" spans="1:14" x14ac:dyDescent="0.25">
      <c r="A298" s="319" t="s">
        <v>664</v>
      </c>
      <c r="B298" s="367" t="s">
        <v>665</v>
      </c>
      <c r="C298" s="335">
        <f>ROW(B65)</f>
        <v>65</v>
      </c>
      <c r="E298" s="370"/>
      <c r="H298" s="317"/>
      <c r="I298" s="367"/>
      <c r="J298" s="369"/>
      <c r="L298" s="370"/>
    </row>
    <row r="299" spans="1:14" x14ac:dyDescent="0.25">
      <c r="A299" s="319" t="s">
        <v>666</v>
      </c>
      <c r="B299" s="367" t="s">
        <v>667</v>
      </c>
      <c r="C299" s="335">
        <f>ROW(B88)</f>
        <v>88</v>
      </c>
      <c r="E299" s="370"/>
      <c r="H299" s="317"/>
      <c r="I299" s="367"/>
      <c r="J299" s="369"/>
      <c r="L299" s="370"/>
    </row>
    <row r="300" spans="1:14" x14ac:dyDescent="0.25">
      <c r="A300" s="319" t="s">
        <v>668</v>
      </c>
      <c r="B300" s="367" t="s">
        <v>669</v>
      </c>
      <c r="C300" s="335" t="str">
        <f>ROW('B1. HTT Mortgage Assets'!B179)&amp; " for Mortgage Assets"</f>
        <v>179 for Mortgage Assets</v>
      </c>
      <c r="D300" s="369"/>
      <c r="E300" s="370"/>
      <c r="H300" s="317"/>
      <c r="I300" s="367"/>
      <c r="J300" s="369"/>
      <c r="K300" s="369"/>
      <c r="L300" s="370"/>
    </row>
    <row r="301" spans="1:14" x14ac:dyDescent="0.25">
      <c r="A301" s="319" t="s">
        <v>1329</v>
      </c>
      <c r="B301" s="367"/>
      <c r="C301" s="335"/>
      <c r="D301" s="369"/>
      <c r="E301" s="370"/>
      <c r="H301" s="317"/>
      <c r="I301" s="367"/>
      <c r="J301" s="369"/>
      <c r="K301" s="369"/>
      <c r="L301" s="370"/>
    </row>
    <row r="302" spans="1:14" x14ac:dyDescent="0.25">
      <c r="A302" s="319" t="s">
        <v>1330</v>
      </c>
      <c r="B302" s="367"/>
      <c r="C302" s="335"/>
      <c r="D302" s="369"/>
      <c r="E302" s="370"/>
      <c r="H302" s="317"/>
      <c r="I302" s="367"/>
      <c r="J302" s="369"/>
      <c r="K302" s="369"/>
      <c r="L302" s="370"/>
    </row>
    <row r="303" spans="1:14" x14ac:dyDescent="0.25">
      <c r="A303" s="319" t="s">
        <v>1331</v>
      </c>
      <c r="B303" s="367"/>
      <c r="C303" s="335"/>
      <c r="D303" s="369"/>
      <c r="E303" s="370"/>
      <c r="H303" s="317"/>
      <c r="I303" s="367"/>
      <c r="J303" s="369"/>
      <c r="K303" s="369"/>
      <c r="L303" s="370"/>
    </row>
    <row r="304" spans="1:14" x14ac:dyDescent="0.25">
      <c r="A304" s="319" t="s">
        <v>1332</v>
      </c>
      <c r="B304" s="367"/>
      <c r="C304" s="335"/>
      <c r="D304" s="369"/>
      <c r="E304" s="370"/>
      <c r="H304" s="317"/>
      <c r="I304" s="367"/>
      <c r="J304" s="369"/>
      <c r="K304" s="369"/>
      <c r="L304" s="370"/>
    </row>
    <row r="305" spans="1:14" x14ac:dyDescent="0.25">
      <c r="A305" s="319" t="s">
        <v>1333</v>
      </c>
      <c r="B305" s="367"/>
      <c r="C305" s="335"/>
      <c r="D305" s="369"/>
      <c r="E305" s="370"/>
      <c r="H305" s="317"/>
      <c r="I305" s="367"/>
      <c r="J305" s="369"/>
      <c r="K305" s="369"/>
      <c r="L305" s="370"/>
    </row>
    <row r="306" spans="1:14" x14ac:dyDescent="0.25">
      <c r="A306" s="319" t="s">
        <v>1334</v>
      </c>
      <c r="B306" s="367"/>
      <c r="C306" s="335"/>
      <c r="D306" s="369"/>
      <c r="E306" s="370"/>
      <c r="H306" s="317"/>
      <c r="I306" s="367"/>
      <c r="J306" s="369"/>
      <c r="K306" s="369"/>
      <c r="L306" s="370"/>
    </row>
    <row r="307" spans="1:14" x14ac:dyDescent="0.25">
      <c r="A307" s="319" t="s">
        <v>1335</v>
      </c>
      <c r="B307" s="367"/>
      <c r="C307" s="335"/>
      <c r="D307" s="369"/>
      <c r="E307" s="370"/>
      <c r="H307" s="317"/>
      <c r="I307" s="367"/>
      <c r="J307" s="369"/>
      <c r="K307" s="369"/>
      <c r="L307" s="370"/>
    </row>
    <row r="308" spans="1:14" x14ac:dyDescent="0.25">
      <c r="A308" s="319" t="s">
        <v>1336</v>
      </c>
      <c r="B308" s="367"/>
      <c r="C308" s="335"/>
      <c r="D308" s="369"/>
      <c r="E308" s="370"/>
      <c r="H308" s="317"/>
      <c r="I308" s="367"/>
      <c r="J308" s="369"/>
      <c r="K308" s="369"/>
      <c r="L308" s="370"/>
    </row>
    <row r="309" spans="1:14" x14ac:dyDescent="0.25">
      <c r="A309" s="319" t="s">
        <v>1337</v>
      </c>
      <c r="B309" s="367"/>
      <c r="C309" s="335"/>
      <c r="D309" s="369"/>
      <c r="E309" s="370"/>
      <c r="H309" s="317"/>
      <c r="I309" s="367"/>
      <c r="J309" s="369"/>
      <c r="K309" s="369"/>
      <c r="L309" s="370"/>
    </row>
    <row r="310" spans="1:14" x14ac:dyDescent="0.25">
      <c r="A310" s="319" t="s">
        <v>1338</v>
      </c>
      <c r="B310" s="367"/>
      <c r="C310" s="335"/>
      <c r="D310" s="369"/>
      <c r="E310" s="370"/>
      <c r="H310" s="317"/>
      <c r="I310" s="367"/>
      <c r="J310" s="369"/>
      <c r="K310" s="369"/>
      <c r="L310" s="370"/>
    </row>
    <row r="311" spans="1:14" s="317" customFormat="1" ht="37.5" x14ac:dyDescent="0.25">
      <c r="A311" s="332"/>
      <c r="B311" s="331" t="s">
        <v>441</v>
      </c>
      <c r="C311" s="332"/>
      <c r="D311" s="332"/>
      <c r="E311" s="332"/>
      <c r="F311" s="332"/>
      <c r="G311" s="333"/>
      <c r="I311" s="323"/>
      <c r="J311" s="325"/>
      <c r="K311" s="325"/>
      <c r="L311" s="325"/>
      <c r="M311" s="325"/>
    </row>
    <row r="312" spans="1:14" s="317" customFormat="1" x14ac:dyDescent="0.25">
      <c r="A312" s="319" t="s">
        <v>670</v>
      </c>
      <c r="B312" s="374" t="s">
        <v>671</v>
      </c>
      <c r="C312" s="335">
        <f>ROW(B173)</f>
        <v>173</v>
      </c>
      <c r="D312" s="319"/>
      <c r="E312" s="319"/>
      <c r="F312" s="319"/>
      <c r="I312" s="374"/>
      <c r="J312" s="369"/>
      <c r="K312" s="319"/>
      <c r="L312" s="319"/>
      <c r="M312" s="319"/>
    </row>
    <row r="313" spans="1:14" s="317" customFormat="1" x14ac:dyDescent="0.25">
      <c r="A313" s="319" t="s">
        <v>1339</v>
      </c>
      <c r="B313" s="374"/>
      <c r="C313" s="335"/>
      <c r="D313" s="319"/>
      <c r="E313" s="319"/>
      <c r="F313" s="319"/>
      <c r="I313" s="374"/>
      <c r="J313" s="369"/>
      <c r="K313" s="319"/>
      <c r="L313" s="319"/>
      <c r="M313" s="319"/>
    </row>
    <row r="314" spans="1:14" s="317" customFormat="1" x14ac:dyDescent="0.25">
      <c r="A314" s="319" t="s">
        <v>1340</v>
      </c>
      <c r="B314" s="374"/>
      <c r="C314" s="335"/>
      <c r="D314" s="319"/>
      <c r="E314" s="319"/>
      <c r="F314" s="319"/>
      <c r="I314" s="374"/>
      <c r="J314" s="369"/>
      <c r="K314" s="319"/>
      <c r="L314" s="319"/>
      <c r="M314" s="319"/>
    </row>
    <row r="315" spans="1:14" s="317" customFormat="1" x14ac:dyDescent="0.25">
      <c r="A315" s="319" t="s">
        <v>1341</v>
      </c>
      <c r="B315" s="374"/>
      <c r="C315" s="335"/>
      <c r="D315" s="319"/>
      <c r="E315" s="319"/>
      <c r="F315" s="319"/>
      <c r="I315" s="374"/>
      <c r="J315" s="369"/>
      <c r="K315" s="319"/>
      <c r="L315" s="319"/>
      <c r="M315" s="319"/>
    </row>
    <row r="316" spans="1:14" s="317" customFormat="1" x14ac:dyDescent="0.25">
      <c r="A316" s="319" t="s">
        <v>1342</v>
      </c>
      <c r="B316" s="374"/>
      <c r="C316" s="335"/>
      <c r="D316" s="319"/>
      <c r="E316" s="319"/>
      <c r="F316" s="319"/>
      <c r="I316" s="374"/>
      <c r="J316" s="369"/>
      <c r="K316" s="319"/>
      <c r="L316" s="319"/>
      <c r="M316" s="319"/>
    </row>
    <row r="317" spans="1:14" s="317" customFormat="1" x14ac:dyDescent="0.25">
      <c r="A317" s="319" t="s">
        <v>1343</v>
      </c>
      <c r="B317" s="374"/>
      <c r="C317" s="335"/>
      <c r="D317" s="319"/>
      <c r="E317" s="319"/>
      <c r="F317" s="319"/>
      <c r="I317" s="374"/>
      <c r="J317" s="369"/>
      <c r="K317" s="319"/>
      <c r="L317" s="319"/>
      <c r="M317" s="319"/>
    </row>
    <row r="318" spans="1:14" s="317" customFormat="1" x14ac:dyDescent="0.25">
      <c r="A318" s="319" t="s">
        <v>1344</v>
      </c>
      <c r="B318" s="374"/>
      <c r="C318" s="335"/>
      <c r="D318" s="319"/>
      <c r="E318" s="319"/>
      <c r="F318" s="319"/>
      <c r="I318" s="374"/>
      <c r="J318" s="369"/>
      <c r="K318" s="319"/>
      <c r="L318" s="319"/>
      <c r="M318" s="319"/>
    </row>
    <row r="319" spans="1:14" s="317" customFormat="1" ht="18.75" x14ac:dyDescent="0.25">
      <c r="A319" s="332"/>
      <c r="B319" s="331" t="s">
        <v>442</v>
      </c>
      <c r="C319" s="332"/>
      <c r="D319" s="332"/>
      <c r="E319" s="332"/>
      <c r="F319" s="332"/>
      <c r="G319" s="333"/>
      <c r="I319" s="323"/>
      <c r="J319" s="325"/>
      <c r="K319" s="325"/>
      <c r="L319" s="325"/>
      <c r="M319" s="325"/>
    </row>
    <row r="320" spans="1:14" s="319" customFormat="1" x14ac:dyDescent="0.25">
      <c r="A320" s="339"/>
      <c r="B320" s="340" t="s">
        <v>1345</v>
      </c>
      <c r="C320" s="339"/>
      <c r="D320" s="339"/>
      <c r="E320" s="341"/>
      <c r="F320" s="342"/>
      <c r="G320" s="342"/>
      <c r="H320" s="317"/>
      <c r="N320" s="317"/>
    </row>
    <row r="321" spans="1:14" s="319" customFormat="1" x14ac:dyDescent="0.25">
      <c r="A321" s="319" t="s">
        <v>1346</v>
      </c>
      <c r="B321" s="367" t="str">
        <f>'[1]A. HTT General'!B321</f>
        <v>NPV Test (passed/failed)</v>
      </c>
      <c r="C321" s="367" t="s">
        <v>853</v>
      </c>
      <c r="G321" s="317"/>
      <c r="H321" s="317"/>
      <c r="N321" s="317"/>
    </row>
    <row r="322" spans="1:14" s="319" customFormat="1" x14ac:dyDescent="0.25">
      <c r="A322" s="319" t="s">
        <v>1347</v>
      </c>
      <c r="B322" s="367" t="str">
        <f>'[1]A. HTT General'!B322</f>
        <v>Interest Covereage Test (passe/failed)</v>
      </c>
      <c r="C322" s="367" t="s">
        <v>853</v>
      </c>
      <c r="G322" s="317"/>
      <c r="H322" s="317"/>
      <c r="N322" s="317"/>
    </row>
    <row r="323" spans="1:14" s="319" customFormat="1" x14ac:dyDescent="0.25">
      <c r="A323" s="319" t="s">
        <v>1348</v>
      </c>
      <c r="B323" s="367" t="str">
        <f>'[1]A. HTT General'!B323</f>
        <v xml:space="preserve">Cash Manager </v>
      </c>
      <c r="C323" s="367" t="s">
        <v>853</v>
      </c>
      <c r="G323" s="317"/>
      <c r="H323" s="317"/>
      <c r="N323" s="317"/>
    </row>
    <row r="324" spans="1:14" s="319" customFormat="1" x14ac:dyDescent="0.25">
      <c r="A324" s="319" t="s">
        <v>1349</v>
      </c>
      <c r="B324" s="367" t="str">
        <f>'[1]A. HTT General'!B324</f>
        <v>Account Bank</v>
      </c>
      <c r="C324" s="367" t="s">
        <v>853</v>
      </c>
      <c r="G324" s="317"/>
      <c r="H324" s="317"/>
      <c r="N324" s="317"/>
    </row>
    <row r="325" spans="1:14" s="319" customFormat="1" x14ac:dyDescent="0.25">
      <c r="A325" s="319" t="s">
        <v>1350</v>
      </c>
      <c r="B325" s="367" t="str">
        <f>'[1]A. HTT General'!B325</f>
        <v>Stand-by Account Bank</v>
      </c>
      <c r="C325" s="367" t="s">
        <v>853</v>
      </c>
      <c r="G325" s="317"/>
      <c r="H325" s="317"/>
      <c r="N325" s="317"/>
    </row>
    <row r="326" spans="1:14" s="319" customFormat="1" x14ac:dyDescent="0.25">
      <c r="A326" s="319" t="s">
        <v>1351</v>
      </c>
      <c r="B326" s="367" t="str">
        <f>'[1]A. HTT General'!B326</f>
        <v xml:space="preserve">Servicer </v>
      </c>
      <c r="C326" s="367" t="s">
        <v>853</v>
      </c>
      <c r="G326" s="317"/>
      <c r="H326" s="317"/>
      <c r="N326" s="317"/>
    </row>
    <row r="327" spans="1:14" s="319" customFormat="1" x14ac:dyDescent="0.25">
      <c r="A327" s="319" t="s">
        <v>1352</v>
      </c>
      <c r="B327" s="367" t="str">
        <f>'[1]A. HTT General'!B327</f>
        <v xml:space="preserve">Interest Rate Swap Provider </v>
      </c>
      <c r="C327" s="367" t="s">
        <v>853</v>
      </c>
      <c r="G327" s="317"/>
      <c r="H327" s="317"/>
      <c r="N327" s="317"/>
    </row>
    <row r="328" spans="1:14" s="319" customFormat="1" x14ac:dyDescent="0.25">
      <c r="A328" s="319" t="s">
        <v>1353</v>
      </c>
      <c r="B328" s="367" t="str">
        <f>'[1]A. HTT General'!B328</f>
        <v xml:space="preserve">Covered Bond Swap Provider </v>
      </c>
      <c r="C328" s="367" t="s">
        <v>853</v>
      </c>
      <c r="G328" s="317"/>
      <c r="H328" s="317"/>
      <c r="N328" s="317"/>
    </row>
    <row r="329" spans="1:14" s="319" customFormat="1" x14ac:dyDescent="0.25">
      <c r="A329" s="319" t="s">
        <v>1354</v>
      </c>
      <c r="B329" s="367" t="str">
        <f>'[1]A. HTT General'!B329</f>
        <v>Paying Agent</v>
      </c>
      <c r="C329" s="367" t="s">
        <v>853</v>
      </c>
      <c r="G329" s="317"/>
      <c r="H329" s="317"/>
      <c r="N329" s="317"/>
    </row>
    <row r="330" spans="1:14" s="319" customFormat="1" x14ac:dyDescent="0.25">
      <c r="A330" s="319" t="s">
        <v>1355</v>
      </c>
      <c r="B330" s="367" t="str">
        <f>'[1]A. HTT General'!B330</f>
        <v>Other optional/relevant information</v>
      </c>
      <c r="C330" s="367" t="s">
        <v>853</v>
      </c>
      <c r="G330" s="317"/>
      <c r="H330" s="317"/>
      <c r="N330" s="317"/>
    </row>
    <row r="331" spans="1:14" s="319" customFormat="1" x14ac:dyDescent="0.25">
      <c r="A331" s="319" t="s">
        <v>1356</v>
      </c>
      <c r="B331" s="367" t="str">
        <f>'[1]A. HTT General'!B331</f>
        <v>Other optional/relevant information</v>
      </c>
      <c r="C331" s="367" t="s">
        <v>853</v>
      </c>
      <c r="G331" s="317"/>
      <c r="H331" s="317"/>
      <c r="N331" s="317"/>
    </row>
    <row r="332" spans="1:14" s="319" customFormat="1" x14ac:dyDescent="0.25">
      <c r="A332" s="319" t="s">
        <v>1357</v>
      </c>
      <c r="B332" s="367" t="str">
        <f>'[1]A. HTT General'!B332</f>
        <v>Other optional/relevant information</v>
      </c>
      <c r="C332" s="367" t="s">
        <v>853</v>
      </c>
      <c r="G332" s="317"/>
      <c r="H332" s="317"/>
      <c r="N332" s="317"/>
    </row>
    <row r="333" spans="1:14" s="319" customFormat="1" x14ac:dyDescent="0.25">
      <c r="A333" s="319" t="s">
        <v>1358</v>
      </c>
      <c r="B333" s="367" t="str">
        <f>'[1]A. HTT General'!B333</f>
        <v>Other optional/relevant information</v>
      </c>
      <c r="C333" s="367" t="s">
        <v>853</v>
      </c>
      <c r="G333" s="317"/>
      <c r="H333" s="317"/>
      <c r="N333" s="317"/>
    </row>
    <row r="334" spans="1:14" s="319" customFormat="1" x14ac:dyDescent="0.25">
      <c r="A334" s="319" t="s">
        <v>1359</v>
      </c>
      <c r="B334" s="367" t="str">
        <f>'[1]A. HTT General'!B334</f>
        <v>Other optional/relevant information</v>
      </c>
      <c r="C334" s="367" t="s">
        <v>853</v>
      </c>
      <c r="G334" s="317"/>
      <c r="H334" s="317"/>
      <c r="N334" s="317"/>
    </row>
    <row r="335" spans="1:14" s="319" customFormat="1" x14ac:dyDescent="0.25">
      <c r="A335" s="319" t="s">
        <v>1360</v>
      </c>
      <c r="B335" s="367" t="str">
        <f>'[1]A. HTT General'!B335</f>
        <v>Other optional/relevant information</v>
      </c>
      <c r="C335" s="367" t="s">
        <v>853</v>
      </c>
      <c r="G335" s="317"/>
      <c r="H335" s="317"/>
      <c r="N335" s="317"/>
    </row>
    <row r="336" spans="1:14" s="319" customFormat="1" x14ac:dyDescent="0.25">
      <c r="A336" s="319" t="s">
        <v>1361</v>
      </c>
      <c r="B336" s="367" t="str">
        <f>'[1]A. HTT General'!B336</f>
        <v>Other optional/relevant information</v>
      </c>
      <c r="C336" s="367" t="s">
        <v>853</v>
      </c>
      <c r="G336" s="317"/>
      <c r="H336" s="317"/>
      <c r="N336" s="317"/>
    </row>
    <row r="337" spans="1:14" s="319" customFormat="1" x14ac:dyDescent="0.25">
      <c r="A337" s="319" t="s">
        <v>1362</v>
      </c>
      <c r="B337" s="367" t="str">
        <f>'[1]A. HTT General'!B337</f>
        <v>Other optional/relevant information</v>
      </c>
      <c r="C337" s="367" t="s">
        <v>853</v>
      </c>
      <c r="G337" s="317"/>
      <c r="H337" s="317"/>
      <c r="N337" s="317"/>
    </row>
    <row r="338" spans="1:14" s="319" customFormat="1" x14ac:dyDescent="0.25">
      <c r="A338" s="319" t="s">
        <v>1363</v>
      </c>
      <c r="B338" s="367" t="str">
        <f>'[1]A. HTT General'!B338</f>
        <v>Other optional/relevant information</v>
      </c>
      <c r="C338" s="367" t="s">
        <v>853</v>
      </c>
      <c r="G338" s="317"/>
      <c r="H338" s="317"/>
      <c r="N338" s="317"/>
    </row>
    <row r="339" spans="1:14" s="319" customFormat="1" x14ac:dyDescent="0.25">
      <c r="A339" s="319" t="s">
        <v>1364</v>
      </c>
      <c r="B339" s="367" t="str">
        <f>'[1]A. HTT General'!B339</f>
        <v>Other optional/relevant information</v>
      </c>
      <c r="C339" s="367" t="s">
        <v>853</v>
      </c>
      <c r="G339" s="317"/>
      <c r="H339" s="317"/>
      <c r="N339" s="317"/>
    </row>
    <row r="340" spans="1:14" s="319" customFormat="1" x14ac:dyDescent="0.25">
      <c r="A340" s="319" t="s">
        <v>1365</v>
      </c>
      <c r="B340" s="367" t="str">
        <f>'[1]A. HTT General'!B340</f>
        <v>Other optional/relevant information</v>
      </c>
      <c r="C340" s="367" t="s">
        <v>853</v>
      </c>
      <c r="G340" s="317"/>
      <c r="H340" s="317"/>
      <c r="N340" s="317"/>
    </row>
    <row r="341" spans="1:14" s="319" customFormat="1" x14ac:dyDescent="0.25">
      <c r="A341" s="319" t="s">
        <v>1366</v>
      </c>
      <c r="B341" s="367" t="str">
        <f>'[1]A. HTT General'!B341</f>
        <v>Other optional/relevant information</v>
      </c>
      <c r="C341" s="367" t="s">
        <v>853</v>
      </c>
      <c r="G341" s="317"/>
      <c r="H341" s="317"/>
      <c r="N341" s="317"/>
    </row>
    <row r="342" spans="1:14" s="319" customFormat="1" x14ac:dyDescent="0.25">
      <c r="A342" s="319" t="s">
        <v>1367</v>
      </c>
      <c r="B342" s="367" t="str">
        <f>'[1]A. HTT General'!B342</f>
        <v>Other optional/relevant information</v>
      </c>
      <c r="C342" s="367" t="s">
        <v>853</v>
      </c>
      <c r="G342" s="317"/>
      <c r="H342" s="317"/>
      <c r="N342" s="317"/>
    </row>
    <row r="343" spans="1:14" s="319" customFormat="1" x14ac:dyDescent="0.25">
      <c r="A343" s="319" t="s">
        <v>1368</v>
      </c>
      <c r="B343" s="367" t="str">
        <f>'[1]A. HTT General'!B343</f>
        <v>Other optional/relevant information</v>
      </c>
      <c r="C343" s="367" t="s">
        <v>853</v>
      </c>
      <c r="G343" s="317"/>
      <c r="H343" s="317"/>
      <c r="N343" s="317"/>
    </row>
    <row r="344" spans="1:14" s="319" customFormat="1" x14ac:dyDescent="0.25">
      <c r="A344" s="319" t="s">
        <v>1369</v>
      </c>
      <c r="B344" s="367" t="str">
        <f>'[1]A. HTT General'!B344</f>
        <v>Other optional/relevant information</v>
      </c>
      <c r="C344" s="367" t="s">
        <v>853</v>
      </c>
      <c r="G344" s="317"/>
      <c r="H344" s="317"/>
      <c r="N344" s="317"/>
    </row>
    <row r="345" spans="1:14" s="319" customFormat="1" x14ac:dyDescent="0.25">
      <c r="A345" s="319" t="s">
        <v>1370</v>
      </c>
      <c r="B345" s="367" t="str">
        <f>'[1]A. HTT General'!B345</f>
        <v>Other optional/relevant information</v>
      </c>
      <c r="C345" s="367" t="s">
        <v>853</v>
      </c>
      <c r="G345" s="317"/>
      <c r="H345" s="317"/>
      <c r="N345" s="317"/>
    </row>
    <row r="346" spans="1:14" s="319" customFormat="1" x14ac:dyDescent="0.25">
      <c r="A346" s="319" t="s">
        <v>1371</v>
      </c>
      <c r="B346" s="367" t="str">
        <f>'[1]A. HTT General'!B346</f>
        <v>Other optional/relevant information</v>
      </c>
      <c r="C346" s="367" t="s">
        <v>853</v>
      </c>
      <c r="G346" s="317"/>
      <c r="H346" s="317"/>
      <c r="N346" s="317"/>
    </row>
    <row r="347" spans="1:14" s="319" customFormat="1" x14ac:dyDescent="0.25">
      <c r="A347" s="319" t="s">
        <v>1372</v>
      </c>
      <c r="B347" s="367" t="str">
        <f>'[1]A. HTT General'!B347</f>
        <v>Other optional/relevant information</v>
      </c>
      <c r="C347" s="367" t="s">
        <v>853</v>
      </c>
      <c r="G347" s="317"/>
      <c r="H347" s="317"/>
      <c r="N347" s="317"/>
    </row>
    <row r="348" spans="1:14" s="319" customFormat="1" x14ac:dyDescent="0.25">
      <c r="A348" s="319" t="s">
        <v>1373</v>
      </c>
      <c r="B348" s="367" t="str">
        <f>'[1]A. HTT General'!B348</f>
        <v>Other optional/relevant information</v>
      </c>
      <c r="C348" s="367" t="s">
        <v>853</v>
      </c>
      <c r="G348" s="317"/>
      <c r="H348" s="317"/>
      <c r="N348" s="317"/>
    </row>
    <row r="349" spans="1:14" s="319" customFormat="1" x14ac:dyDescent="0.25">
      <c r="A349" s="319" t="s">
        <v>1374</v>
      </c>
      <c r="B349" s="367" t="str">
        <f>'[1]A. HTT General'!B349</f>
        <v>Other optional/relevant information</v>
      </c>
      <c r="C349" s="367" t="s">
        <v>853</v>
      </c>
      <c r="G349" s="317"/>
      <c r="H349" s="317"/>
      <c r="N349" s="317"/>
    </row>
    <row r="350" spans="1:14" s="319" customFormat="1" x14ac:dyDescent="0.25">
      <c r="A350" s="319" t="s">
        <v>1375</v>
      </c>
      <c r="B350" s="367" t="str">
        <f>'[1]A. HTT General'!B350</f>
        <v>Other optional/relevant information</v>
      </c>
      <c r="C350" s="367" t="s">
        <v>853</v>
      </c>
      <c r="G350" s="317"/>
      <c r="H350" s="317"/>
      <c r="N350" s="317"/>
    </row>
    <row r="351" spans="1:14" s="319" customFormat="1" x14ac:dyDescent="0.25">
      <c r="A351" s="319" t="s">
        <v>1376</v>
      </c>
      <c r="B351" s="367" t="str">
        <f>'[1]A. HTT General'!B351</f>
        <v>Other optional/relevant information</v>
      </c>
      <c r="C351" s="367" t="s">
        <v>853</v>
      </c>
      <c r="G351" s="317"/>
      <c r="H351" s="317"/>
      <c r="N351" s="317"/>
    </row>
    <row r="352" spans="1:14" s="319" customFormat="1" x14ac:dyDescent="0.25">
      <c r="A352" s="319" t="s">
        <v>1377</v>
      </c>
      <c r="B352" s="367" t="str">
        <f>'[1]A. HTT General'!B352</f>
        <v>Other optional/relevant information</v>
      </c>
      <c r="C352" s="367" t="s">
        <v>853</v>
      </c>
      <c r="G352" s="317"/>
      <c r="H352" s="317"/>
      <c r="N352" s="317"/>
    </row>
    <row r="353" spans="1:14" s="319" customFormat="1" x14ac:dyDescent="0.25">
      <c r="A353" s="319" t="s">
        <v>1378</v>
      </c>
      <c r="B353" s="367" t="str">
        <f>'[1]A. HTT General'!B353</f>
        <v>Other optional/relevant information</v>
      </c>
      <c r="C353" s="367" t="s">
        <v>853</v>
      </c>
      <c r="G353" s="317"/>
      <c r="H353" s="317"/>
      <c r="N353" s="317"/>
    </row>
    <row r="354" spans="1:14" s="319" customFormat="1" x14ac:dyDescent="0.25">
      <c r="A354" s="319" t="s">
        <v>1379</v>
      </c>
      <c r="B354" s="367" t="str">
        <f>'[1]A. HTT General'!B354</f>
        <v>Other optional/relevant information</v>
      </c>
      <c r="C354" s="367" t="s">
        <v>853</v>
      </c>
      <c r="G354" s="317"/>
      <c r="H354" s="317"/>
      <c r="N354" s="317"/>
    </row>
    <row r="355" spans="1:14" s="319" customFormat="1" x14ac:dyDescent="0.25">
      <c r="A355" s="319" t="s">
        <v>1380</v>
      </c>
      <c r="B355" s="367" t="str">
        <f>'[1]A. HTT General'!B355</f>
        <v>Other optional/relevant information</v>
      </c>
      <c r="C355" s="367" t="s">
        <v>853</v>
      </c>
      <c r="G355" s="317"/>
      <c r="H355" s="317"/>
      <c r="N355" s="317"/>
    </row>
    <row r="356" spans="1:14" s="319" customFormat="1" x14ac:dyDescent="0.25">
      <c r="A356" s="319" t="s">
        <v>1381</v>
      </c>
      <c r="B356" s="367" t="str">
        <f>'[1]A. HTT General'!B356</f>
        <v>Other optional/relevant information</v>
      </c>
      <c r="C356" s="367" t="s">
        <v>853</v>
      </c>
      <c r="G356" s="317"/>
      <c r="H356" s="317"/>
      <c r="N356" s="317"/>
    </row>
    <row r="357" spans="1:14" s="319" customFormat="1" x14ac:dyDescent="0.25">
      <c r="A357" s="319" t="s">
        <v>1382</v>
      </c>
      <c r="B357" s="367" t="str">
        <f>'[1]A. HTT General'!B357</f>
        <v>Other optional/relevant information</v>
      </c>
      <c r="C357" s="367" t="s">
        <v>853</v>
      </c>
      <c r="G357" s="317"/>
      <c r="H357" s="317"/>
      <c r="N357" s="317"/>
    </row>
    <row r="358" spans="1:14" s="319" customFormat="1" x14ac:dyDescent="0.25">
      <c r="A358" s="319" t="s">
        <v>1383</v>
      </c>
      <c r="B358" s="367" t="str">
        <f>'[1]A. HTT General'!B358</f>
        <v>Other optional/relevant information</v>
      </c>
      <c r="C358" s="367" t="s">
        <v>853</v>
      </c>
      <c r="G358" s="317"/>
      <c r="H358" s="317"/>
      <c r="N358" s="317"/>
    </row>
    <row r="359" spans="1:14" s="319" customFormat="1" x14ac:dyDescent="0.25">
      <c r="A359" s="319" t="s">
        <v>1384</v>
      </c>
      <c r="B359" s="367" t="str">
        <f>'[1]A. HTT General'!B359</f>
        <v>Other optional/relevant information</v>
      </c>
      <c r="C359" s="367" t="s">
        <v>853</v>
      </c>
      <c r="G359" s="317"/>
      <c r="H359" s="317"/>
      <c r="N359" s="317"/>
    </row>
    <row r="360" spans="1:14" s="319" customFormat="1" x14ac:dyDescent="0.25">
      <c r="A360" s="319" t="s">
        <v>1385</v>
      </c>
      <c r="B360" s="367" t="str">
        <f>'[1]A. HTT General'!B360</f>
        <v>Other optional/relevant information</v>
      </c>
      <c r="C360" s="367" t="s">
        <v>853</v>
      </c>
      <c r="G360" s="317"/>
      <c r="H360" s="317"/>
      <c r="N360" s="317"/>
    </row>
    <row r="361" spans="1:14" s="319" customFormat="1" x14ac:dyDescent="0.25">
      <c r="A361" s="319" t="s">
        <v>1386</v>
      </c>
      <c r="B361" s="367" t="str">
        <f>'[1]A. HTT General'!B361</f>
        <v>Other optional/relevant information</v>
      </c>
      <c r="C361" s="367" t="s">
        <v>853</v>
      </c>
      <c r="G361" s="317"/>
      <c r="H361" s="317"/>
      <c r="N361" s="317"/>
    </row>
    <row r="362" spans="1:14" s="319" customFormat="1" x14ac:dyDescent="0.25">
      <c r="A362" s="319" t="s">
        <v>1387</v>
      </c>
      <c r="B362" s="367" t="str">
        <f>'[1]A. HTT General'!B362</f>
        <v>Other optional/relevant information</v>
      </c>
      <c r="C362" s="367" t="s">
        <v>853</v>
      </c>
      <c r="G362" s="317"/>
      <c r="H362" s="317"/>
      <c r="N362" s="317"/>
    </row>
    <row r="363" spans="1:14" s="319" customFormat="1" x14ac:dyDescent="0.25">
      <c r="A363" s="319" t="s">
        <v>1388</v>
      </c>
      <c r="B363" s="367" t="str">
        <f>'[1]A. HTT General'!B363</f>
        <v>Other optional/relevant information</v>
      </c>
      <c r="C363" s="367" t="s">
        <v>853</v>
      </c>
      <c r="G363" s="317"/>
      <c r="H363" s="317"/>
      <c r="N363" s="317"/>
    </row>
    <row r="364" spans="1:14" s="319" customFormat="1" x14ac:dyDescent="0.25">
      <c r="A364" s="319" t="s">
        <v>1389</v>
      </c>
      <c r="B364" s="367" t="str">
        <f>'[1]A. HTT General'!B364</f>
        <v>Other optional/relevant information</v>
      </c>
      <c r="C364" s="367" t="s">
        <v>853</v>
      </c>
      <c r="G364" s="317"/>
      <c r="H364" s="317"/>
      <c r="N364" s="317"/>
    </row>
    <row r="365" spans="1:14" s="319" customFormat="1" x14ac:dyDescent="0.25">
      <c r="A365" s="319" t="s">
        <v>1390</v>
      </c>
      <c r="B365" s="367" t="str">
        <f>'[1]A. HTT General'!B365</f>
        <v>Other optional/relevant information</v>
      </c>
      <c r="C365" s="367" t="s">
        <v>853</v>
      </c>
      <c r="G365" s="317"/>
      <c r="H365" s="317"/>
      <c r="N365" s="317"/>
    </row>
    <row r="366" spans="1:14" s="319" customFormat="1" x14ac:dyDescent="0.25">
      <c r="G366" s="317"/>
      <c r="H366" s="317"/>
      <c r="N366" s="317"/>
    </row>
    <row r="367" spans="1:14" s="319" customFormat="1" x14ac:dyDescent="0.25">
      <c r="G367" s="317"/>
      <c r="H367" s="317"/>
      <c r="N367" s="317"/>
    </row>
  </sheetData>
  <mergeCells count="1">
    <mergeCell ref="A286:G287"/>
  </mergeCells>
  <hyperlinks>
    <hyperlink ref="B6" location="'A. HTT General'!B13" display="1. Basic Facts"/>
    <hyperlink ref="B7" location="'A. HTT General'!B26" display="2. Regulatory Summary"/>
    <hyperlink ref="B8" location="'A. HTT General'!B36" display="3. General Cover Pool / Covered Bond Information"/>
    <hyperlink ref="B9" location="'A. HTT General'!B283" display="4. References to Capital Requirements Regulation (CRR) 129(7)"/>
    <hyperlink ref="B11" location="'A. HTT General'!B317" display="6. Other relevant information"/>
    <hyperlink ref="C288" location="'A. HTT General'!A24" display="'A. HTT General'!A24"/>
    <hyperlink ref="C289" location="'A. HTT General'!A25" display="'A. HTT General'!A25"/>
    <hyperlink ref="C290" location="'B1. HTT Mortgage Assets'!B31" display="'B1. HTT Mortgage Assets'!B31"/>
    <hyperlink ref="C291" location="'A. HTT General'!A28" display="'A. HTT General'!A28"/>
    <hyperlink ref="C295" location="'A. HTT General'!B93" display="'A. HTT General'!B93"/>
    <hyperlink ref="C296" location="'A. HTT General'!B76" display="'A. HTT General'!B76"/>
    <hyperlink ref="C298" location="'A. HTT General'!B35" display="'A. HTT General'!B35"/>
    <hyperlink ref="C299" location="'A. HTT General'!B47" display="'A. HTT General'!B47"/>
    <hyperlink ref="C300" location="'B1. HTT Mortgage Assets'!B104" display="'B1. HTT Mortgage Assets'!B104"/>
    <hyperlink ref="C312" location="'A. HTT General'!B99" display="'A. HTT General'!B99"/>
    <hyperlink ref="B27" r:id="rId1" display="UCITS Compliance"/>
    <hyperlink ref="B28" r:id="rId2" display="CRR Compliance"/>
    <hyperlink ref="B29" r:id="rId3"/>
    <hyperlink ref="B10" location="'A. HTT General'!B309" display="5. References to Capital Requirements Regulation (CRR) 129(1)"/>
    <hyperlink ref="C294" location="'A. HTT General'!B59" display="'A. HTT General'!B59"/>
    <hyperlink ref="D292" location="'B1. HTT Mortgage Assets'!B165" display="'B1. HTT Mortgage Assets'!B165"/>
    <hyperlink ref="C292" location="'B1. HTT Mortgage Assets'!B107" display="'B1. HTT Mortgage Assets'!B107"/>
    <hyperlink ref="C293" location="'B1. HTT Mortgage Assets'!B84" display="'B1. HTT Mortgage Assets'!B84"/>
    <hyperlink ref="D293" location="'A. HTT General'!B93" display="'A. HTT General'!B93"/>
    <hyperlink ref="C16" r:id="rId4"/>
    <hyperlink ref="C29" r:id="rId5"/>
    <hyperlink ref="C229" r:id="rId6"/>
    <hyperlink ref="C297" location="'C. HTT Harmonised Glossary'!B17" display="'C. HTT Harmonised Glossary'!B17"/>
  </hyperlinks>
  <printOptions horizontalCentered="1"/>
  <pageMargins left="0.19685039370078741" right="0.19685039370078741" top="0.74803149606299213" bottom="0.74803149606299213" header="0.31496062992125984" footer="0.31496062992125984"/>
  <pageSetup paperSize="9" scale="48" fitToHeight="0" orientation="portrait" r:id="rId7"/>
  <headerFooter>
    <oddHeader>&amp;R&amp;G</oddHeader>
  </headerFooter>
  <rowBreaks count="1" manualBreakCount="1">
    <brk id="162" max="6" man="1"/>
  </rowBreaks>
  <legacyDrawingHF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tabColor rgb="FFE36E00"/>
  </sheetPr>
  <dimension ref="A1:I388"/>
  <sheetViews>
    <sheetView topLeftCell="B346" zoomScale="70" zoomScaleNormal="70" zoomScaleSheetLayoutView="25" zoomScalePageLayoutView="80" workbookViewId="0">
      <selection activeCell="P189" sqref="P189"/>
    </sheetView>
  </sheetViews>
  <sheetFormatPr defaultColWidth="8.85546875" defaultRowHeight="15" x14ac:dyDescent="0.25"/>
  <cols>
    <col min="1" max="1" width="13.85546875" style="319" customWidth="1"/>
    <col min="2" max="2" width="60.85546875" style="319" customWidth="1"/>
    <col min="3" max="4" width="29.85546875" style="319" customWidth="1"/>
    <col min="5" max="5" width="29.85546875" style="319" hidden="1" customWidth="1"/>
    <col min="6" max="6" width="29.85546875" style="319" customWidth="1"/>
    <col min="7" max="7" width="29.85546875" style="317" customWidth="1"/>
    <col min="8" max="16384" width="8.85546875" style="358"/>
  </cols>
  <sheetData>
    <row r="1" spans="1:7" ht="31.5" x14ac:dyDescent="0.25">
      <c r="A1" s="316" t="s">
        <v>672</v>
      </c>
      <c r="B1" s="316"/>
      <c r="C1" s="317"/>
      <c r="D1" s="317"/>
      <c r="E1" s="317"/>
      <c r="F1" s="411"/>
    </row>
    <row r="2" spans="1:7" ht="15.75" thickBot="1" x14ac:dyDescent="0.3">
      <c r="A2" s="317"/>
      <c r="B2" s="317"/>
      <c r="C2" s="317"/>
      <c r="D2" s="317"/>
      <c r="E2" s="317"/>
      <c r="F2" s="317"/>
    </row>
    <row r="3" spans="1:7" ht="19.5" thickBot="1" x14ac:dyDescent="0.3">
      <c r="A3" s="320"/>
      <c r="B3" s="321" t="s">
        <v>434</v>
      </c>
      <c r="C3" s="322" t="s">
        <v>83</v>
      </c>
      <c r="D3" s="320"/>
      <c r="E3" s="320"/>
      <c r="F3" s="320"/>
      <c r="G3" s="320"/>
    </row>
    <row r="4" spans="1:7" ht="15.75" thickBot="1" x14ac:dyDescent="0.3"/>
    <row r="5" spans="1:7" ht="18.75" x14ac:dyDescent="0.25">
      <c r="A5" s="323"/>
      <c r="B5" s="324" t="s">
        <v>673</v>
      </c>
      <c r="C5" s="323"/>
      <c r="E5" s="325"/>
      <c r="F5" s="325"/>
    </row>
    <row r="6" spans="1:7" x14ac:dyDescent="0.25">
      <c r="B6" s="327" t="s">
        <v>674</v>
      </c>
    </row>
    <row r="7" spans="1:7" x14ac:dyDescent="0.25">
      <c r="B7" s="328" t="s">
        <v>675</v>
      </c>
    </row>
    <row r="8" spans="1:7" ht="15.75" thickBot="1" x14ac:dyDescent="0.3">
      <c r="B8" s="329" t="s">
        <v>676</v>
      </c>
    </row>
    <row r="9" spans="1:7" x14ac:dyDescent="0.25">
      <c r="B9" s="330"/>
    </row>
    <row r="10" spans="1:7" ht="37.5" x14ac:dyDescent="0.25">
      <c r="A10" s="331" t="s">
        <v>443</v>
      </c>
      <c r="B10" s="331" t="s">
        <v>674</v>
      </c>
      <c r="C10" s="332"/>
      <c r="D10" s="332"/>
      <c r="E10" s="332"/>
      <c r="F10" s="332"/>
      <c r="G10" s="333"/>
    </row>
    <row r="11" spans="1:7" ht="15" customHeight="1" x14ac:dyDescent="0.25">
      <c r="A11" s="339"/>
      <c r="B11" s="340" t="s">
        <v>677</v>
      </c>
      <c r="C11" s="339" t="s">
        <v>462</v>
      </c>
      <c r="D11" s="339"/>
      <c r="E11" s="339"/>
      <c r="F11" s="342" t="s">
        <v>678</v>
      </c>
      <c r="G11" s="342"/>
    </row>
    <row r="12" spans="1:7" x14ac:dyDescent="0.25">
      <c r="A12" s="319" t="s">
        <v>679</v>
      </c>
      <c r="B12" s="319" t="s">
        <v>680</v>
      </c>
      <c r="C12" s="343">
        <f>+'[1]B1. HTT Mortgage Assets'!C12</f>
        <v>4127.197329640001</v>
      </c>
      <c r="F12" s="354">
        <f>+'[1]B1. HTT Mortgage Assets'!F12</f>
        <v>0.97082326261359653</v>
      </c>
    </row>
    <row r="13" spans="1:7" x14ac:dyDescent="0.25">
      <c r="A13" s="319" t="s">
        <v>681</v>
      </c>
      <c r="B13" s="319" t="s">
        <v>682</v>
      </c>
      <c r="C13" s="343">
        <f>+'[1]B1. HTT Mortgage Assets'!C13</f>
        <v>124.03715204</v>
      </c>
      <c r="F13" s="354">
        <f>+'[1]B1. HTT Mortgage Assets'!F13</f>
        <v>2.9176737386403358E-2</v>
      </c>
    </row>
    <row r="14" spans="1:7" x14ac:dyDescent="0.25">
      <c r="A14" s="319" t="s">
        <v>683</v>
      </c>
      <c r="B14" s="319" t="s">
        <v>9</v>
      </c>
      <c r="C14" s="343">
        <f>+'[1]B1. HTT Mortgage Assets'!C14</f>
        <v>0</v>
      </c>
      <c r="F14" s="354">
        <f>+'[1]B1. HTT Mortgage Assets'!F14</f>
        <v>0</v>
      </c>
    </row>
    <row r="15" spans="1:7" x14ac:dyDescent="0.25">
      <c r="A15" s="319" t="s">
        <v>684</v>
      </c>
      <c r="B15" s="375" t="s">
        <v>10</v>
      </c>
      <c r="C15" s="343">
        <f>+'[1]B1. HTT Mortgage Assets'!C15</f>
        <v>4251.2344816800014</v>
      </c>
      <c r="F15" s="345">
        <f>+'[1]B1. HTT Mortgage Assets'!F15</f>
        <v>0.99999999999999989</v>
      </c>
    </row>
    <row r="16" spans="1:7" x14ac:dyDescent="0.25">
      <c r="A16" s="319" t="s">
        <v>685</v>
      </c>
      <c r="B16" s="358"/>
      <c r="C16" s="343">
        <f>+'[1]B1. HTT Mortgage Assets'!C16</f>
        <v>0</v>
      </c>
    </row>
    <row r="17" spans="1:7" x14ac:dyDescent="0.25">
      <c r="A17" s="319" t="s">
        <v>686</v>
      </c>
      <c r="B17" s="319" t="s">
        <v>687</v>
      </c>
      <c r="C17" s="343">
        <f>+'[1]B1. HTT Mortgage Assets'!C17</f>
        <v>203.59141291000012</v>
      </c>
      <c r="D17" s="358"/>
      <c r="E17" s="358"/>
      <c r="F17" s="358"/>
      <c r="G17" s="358"/>
    </row>
    <row r="18" spans="1:7" x14ac:dyDescent="0.25">
      <c r="A18" s="319" t="s">
        <v>688</v>
      </c>
      <c r="B18" s="319" t="s">
        <v>689</v>
      </c>
      <c r="C18" s="343">
        <f>+'[1]B1. HTT Mortgage Assets'!C18</f>
        <v>6.7342231700000017</v>
      </c>
      <c r="F18" s="346" t="str">
        <f>IF($C$16=0,"",IF(C17="[for completion]","",C17/$C$16))</f>
        <v/>
      </c>
    </row>
    <row r="19" spans="1:7" x14ac:dyDescent="0.25">
      <c r="A19" s="319" t="s">
        <v>690</v>
      </c>
      <c r="B19" s="319" t="s">
        <v>691</v>
      </c>
      <c r="C19" s="343">
        <f>+'[1]B1. HTT Mortgage Assets'!C19</f>
        <v>3091.2406297200009</v>
      </c>
      <c r="F19" s="346" t="str">
        <f t="shared" ref="F19:F26" si="0">IF($C$16=0,"",IF(C19="[for completion]","",C19/$C$16))</f>
        <v/>
      </c>
    </row>
    <row r="20" spans="1:7" x14ac:dyDescent="0.25">
      <c r="A20" s="319" t="s">
        <v>692</v>
      </c>
      <c r="B20" s="319" t="s">
        <v>693</v>
      </c>
      <c r="C20" s="343">
        <f>+'[1]B1. HTT Mortgage Assets'!C20</f>
        <v>484.81138304000012</v>
      </c>
      <c r="F20" s="346" t="str">
        <f t="shared" si="0"/>
        <v/>
      </c>
    </row>
    <row r="21" spans="1:7" x14ac:dyDescent="0.25">
      <c r="A21" s="319" t="s">
        <v>694</v>
      </c>
      <c r="B21" s="319" t="s">
        <v>695</v>
      </c>
      <c r="C21" s="343">
        <f>+'[1]B1. HTT Mortgage Assets'!C21</f>
        <v>340.81968079999996</v>
      </c>
      <c r="F21" s="346" t="str">
        <f t="shared" si="0"/>
        <v/>
      </c>
    </row>
    <row r="22" spans="1:7" x14ac:dyDescent="0.25">
      <c r="A22" s="319" t="s">
        <v>696</v>
      </c>
      <c r="B22" s="319" t="s">
        <v>697</v>
      </c>
      <c r="C22" s="343">
        <f>+'[1]B1. HTT Mortgage Assets'!C22</f>
        <v>0.38890231000000003</v>
      </c>
      <c r="F22" s="346" t="str">
        <f t="shared" si="0"/>
        <v/>
      </c>
    </row>
    <row r="23" spans="1:7" x14ac:dyDescent="0.25">
      <c r="A23" s="319" t="s">
        <v>698</v>
      </c>
      <c r="B23" s="319" t="s">
        <v>699</v>
      </c>
      <c r="C23" s="343">
        <f>+'[1]B1. HTT Mortgage Assets'!C23</f>
        <v>16.307347939999996</v>
      </c>
      <c r="F23" s="346" t="str">
        <f t="shared" si="0"/>
        <v/>
      </c>
    </row>
    <row r="24" spans="1:7" x14ac:dyDescent="0.25">
      <c r="A24" s="319" t="s">
        <v>700</v>
      </c>
      <c r="B24" s="319" t="s">
        <v>701</v>
      </c>
      <c r="C24" s="343">
        <f>+'[1]B1. HTT Mortgage Assets'!C24</f>
        <v>0.34669917000000006</v>
      </c>
      <c r="F24" s="346" t="str">
        <f t="shared" si="0"/>
        <v/>
      </c>
    </row>
    <row r="25" spans="1:7" x14ac:dyDescent="0.25">
      <c r="A25" s="319" t="s">
        <v>702</v>
      </c>
      <c r="B25" s="319" t="s">
        <v>703</v>
      </c>
      <c r="C25" s="343">
        <f>+'[1]B1. HTT Mortgage Assets'!C25</f>
        <v>106.99420262000001</v>
      </c>
      <c r="F25" s="346" t="str">
        <f t="shared" si="0"/>
        <v/>
      </c>
    </row>
    <row r="26" spans="1:7" x14ac:dyDescent="0.25">
      <c r="A26" s="319" t="s">
        <v>704</v>
      </c>
      <c r="B26" s="319" t="s">
        <v>705</v>
      </c>
      <c r="C26" s="343">
        <f>+'[1]B1. HTT Mortgage Assets'!C26</f>
        <v>0</v>
      </c>
      <c r="D26" s="358"/>
      <c r="E26" s="358"/>
      <c r="F26" s="346" t="str">
        <f t="shared" si="0"/>
        <v/>
      </c>
    </row>
    <row r="27" spans="1:7" ht="15" customHeight="1" x14ac:dyDescent="0.25">
      <c r="A27" s="339"/>
      <c r="B27" s="340" t="s">
        <v>706</v>
      </c>
      <c r="C27" s="339" t="s">
        <v>707</v>
      </c>
      <c r="D27" s="339" t="s">
        <v>708</v>
      </c>
      <c r="E27" s="341"/>
      <c r="F27" s="339" t="s">
        <v>709</v>
      </c>
      <c r="G27" s="342"/>
    </row>
    <row r="28" spans="1:7" x14ac:dyDescent="0.25">
      <c r="A28" s="319" t="s">
        <v>710</v>
      </c>
      <c r="B28" s="319" t="s">
        <v>711</v>
      </c>
      <c r="C28" s="343">
        <f>+'[1]B1. HTT Mortgage Assets'!C28</f>
        <v>2817</v>
      </c>
      <c r="D28" s="343">
        <f>+'[1]B1. HTT Mortgage Assets'!D28</f>
        <v>82</v>
      </c>
      <c r="E28" s="343"/>
      <c r="F28" s="343">
        <f>+'[1]B1. HTT Mortgage Assets'!F28</f>
        <v>2899</v>
      </c>
    </row>
    <row r="29" spans="1:7" x14ac:dyDescent="0.25">
      <c r="A29" s="319" t="s">
        <v>1391</v>
      </c>
      <c r="B29" s="367" t="str">
        <f>'[1]B1. HTT Mortgage Assets'!$B29</f>
        <v>Optional information eg, Number of borrowers</v>
      </c>
      <c r="C29" s="415" t="s">
        <v>853</v>
      </c>
      <c r="D29" s="343"/>
      <c r="E29" s="343"/>
      <c r="F29" s="343"/>
    </row>
    <row r="30" spans="1:7" x14ac:dyDescent="0.25">
      <c r="A30" s="319" t="s">
        <v>1392</v>
      </c>
      <c r="B30" s="367" t="str">
        <f>'[1]B1. HTT Mortgage Assets'!$B30</f>
        <v>Optional information eg, Number of guarantors</v>
      </c>
      <c r="C30" s="415" t="s">
        <v>853</v>
      </c>
      <c r="D30" s="343"/>
      <c r="E30" s="343"/>
      <c r="F30" s="343"/>
    </row>
    <row r="31" spans="1:7" x14ac:dyDescent="0.25">
      <c r="A31" s="319" t="s">
        <v>1393</v>
      </c>
      <c r="C31" s="343"/>
      <c r="D31" s="343"/>
      <c r="E31" s="343"/>
      <c r="F31" s="343"/>
    </row>
    <row r="32" spans="1:7" x14ac:dyDescent="0.25">
      <c r="A32" s="319" t="s">
        <v>1394</v>
      </c>
      <c r="C32" s="343"/>
      <c r="D32" s="343"/>
      <c r="E32" s="343"/>
      <c r="F32" s="343"/>
    </row>
    <row r="33" spans="1:7" x14ac:dyDescent="0.25">
      <c r="A33" s="319" t="s">
        <v>1395</v>
      </c>
      <c r="C33" s="343"/>
      <c r="D33" s="343"/>
      <c r="E33" s="343"/>
      <c r="F33" s="343"/>
    </row>
    <row r="34" spans="1:7" x14ac:dyDescent="0.25">
      <c r="A34" s="319" t="s">
        <v>1396</v>
      </c>
      <c r="C34" s="343"/>
      <c r="D34" s="343"/>
      <c r="E34" s="343"/>
      <c r="F34" s="343"/>
    </row>
    <row r="35" spans="1:7" ht="15" customHeight="1" x14ac:dyDescent="0.25">
      <c r="A35" s="339"/>
      <c r="B35" s="340" t="s">
        <v>712</v>
      </c>
      <c r="C35" s="339" t="s">
        <v>713</v>
      </c>
      <c r="D35" s="339" t="s">
        <v>714</v>
      </c>
      <c r="E35" s="341"/>
      <c r="F35" s="342" t="s">
        <v>678</v>
      </c>
      <c r="G35" s="342"/>
    </row>
    <row r="36" spans="1:7" x14ac:dyDescent="0.25">
      <c r="A36" s="319" t="s">
        <v>715</v>
      </c>
      <c r="B36" s="319" t="s">
        <v>716</v>
      </c>
      <c r="C36" s="345">
        <f>+'[1]B1. HTT Mortgage Assets'!C36</f>
        <v>0.11109731031929965</v>
      </c>
      <c r="D36" s="345">
        <f>+'[1]B1. HTT Mortgage Assets'!D36</f>
        <v>0.91822832350480676</v>
      </c>
      <c r="F36" s="345">
        <f>+'[1]B1. HTT Mortgage Assets'!F36</f>
        <v>0.1193515478919171</v>
      </c>
    </row>
    <row r="37" spans="1:7" x14ac:dyDescent="0.25">
      <c r="A37" s="319" t="s">
        <v>1397</v>
      </c>
      <c r="C37" s="345"/>
      <c r="D37" s="345"/>
      <c r="F37" s="345"/>
    </row>
    <row r="38" spans="1:7" x14ac:dyDescent="0.25">
      <c r="A38" s="319" t="s">
        <v>1398</v>
      </c>
      <c r="C38" s="345"/>
      <c r="D38" s="345"/>
      <c r="F38" s="345"/>
    </row>
    <row r="39" spans="1:7" x14ac:dyDescent="0.25">
      <c r="A39" s="319" t="s">
        <v>1399</v>
      </c>
      <c r="C39" s="345"/>
      <c r="D39" s="345"/>
      <c r="F39" s="345"/>
    </row>
    <row r="40" spans="1:7" x14ac:dyDescent="0.25">
      <c r="A40" s="319" t="s">
        <v>1400</v>
      </c>
      <c r="C40" s="345"/>
      <c r="D40" s="345"/>
      <c r="F40" s="345"/>
    </row>
    <row r="41" spans="1:7" x14ac:dyDescent="0.25">
      <c r="A41" s="319" t="s">
        <v>1401</v>
      </c>
      <c r="C41" s="345"/>
      <c r="D41" s="345"/>
      <c r="F41" s="345"/>
    </row>
    <row r="42" spans="1:7" x14ac:dyDescent="0.25">
      <c r="A42" s="319" t="s">
        <v>1402</v>
      </c>
      <c r="C42" s="345"/>
      <c r="D42" s="345"/>
      <c r="F42" s="345"/>
    </row>
    <row r="43" spans="1:7" ht="15" customHeight="1" x14ac:dyDescent="0.25">
      <c r="A43" s="339"/>
      <c r="B43" s="340" t="s">
        <v>717</v>
      </c>
      <c r="C43" s="339" t="s">
        <v>713</v>
      </c>
      <c r="D43" s="339" t="s">
        <v>714</v>
      </c>
      <c r="E43" s="341"/>
      <c r="F43" s="342" t="s">
        <v>678</v>
      </c>
      <c r="G43" s="342"/>
    </row>
    <row r="44" spans="1:7" x14ac:dyDescent="0.25">
      <c r="A44" s="319" t="s">
        <v>718</v>
      </c>
      <c r="B44" s="376" t="s">
        <v>719</v>
      </c>
      <c r="C44" s="377">
        <f>+'[1]B1. HTT Mortgage Assets'!C44</f>
        <v>0.99995772371028946</v>
      </c>
      <c r="D44" s="377">
        <f>+'[1]B1. HTT Mortgage Assets'!D44</f>
        <v>1.0000000000000002</v>
      </c>
      <c r="F44" s="377">
        <f>+'[1]B1. HTT Mortgage Assets'!F44</f>
        <v>0.9999589571944919</v>
      </c>
      <c r="G44" s="319"/>
    </row>
    <row r="45" spans="1:7" x14ac:dyDescent="0.25">
      <c r="A45" s="319" t="s">
        <v>720</v>
      </c>
      <c r="B45" s="319" t="s">
        <v>721</v>
      </c>
      <c r="C45" s="345">
        <f>+'[1]B1. HTT Mortgage Assets'!C45</f>
        <v>0</v>
      </c>
      <c r="D45" s="345">
        <f>+'[1]B1. HTT Mortgage Assets'!D45</f>
        <v>0</v>
      </c>
      <c r="F45" s="345">
        <f>+'[1]B1. HTT Mortgage Assets'!F45</f>
        <v>0</v>
      </c>
      <c r="G45" s="319"/>
    </row>
    <row r="46" spans="1:7" x14ac:dyDescent="0.25">
      <c r="A46" s="319" t="s">
        <v>722</v>
      </c>
      <c r="B46" s="319" t="s">
        <v>723</v>
      </c>
      <c r="C46" s="345">
        <f>+'[1]B1. HTT Mortgage Assets'!C46</f>
        <v>0</v>
      </c>
      <c r="D46" s="345">
        <f>+'[1]B1. HTT Mortgage Assets'!D46</f>
        <v>0</v>
      </c>
      <c r="F46" s="345">
        <f>+'[1]B1. HTT Mortgage Assets'!F46</f>
        <v>0</v>
      </c>
      <c r="G46" s="319"/>
    </row>
    <row r="47" spans="1:7" x14ac:dyDescent="0.25">
      <c r="A47" s="319" t="s">
        <v>724</v>
      </c>
      <c r="B47" s="319" t="s">
        <v>725</v>
      </c>
      <c r="C47" s="345">
        <f>+'[1]B1. HTT Mortgage Assets'!C47</f>
        <v>0</v>
      </c>
      <c r="D47" s="345">
        <f>+'[1]B1. HTT Mortgage Assets'!D47</f>
        <v>0</v>
      </c>
      <c r="F47" s="345">
        <f>+'[1]B1. HTT Mortgage Assets'!F47</f>
        <v>0</v>
      </c>
      <c r="G47" s="319"/>
    </row>
    <row r="48" spans="1:7" x14ac:dyDescent="0.25">
      <c r="A48" s="319" t="s">
        <v>726</v>
      </c>
      <c r="B48" s="319" t="s">
        <v>727</v>
      </c>
      <c r="C48" s="345">
        <f>+'[1]B1. HTT Mortgage Assets'!C48</f>
        <v>0</v>
      </c>
      <c r="D48" s="345">
        <f>+'[1]B1. HTT Mortgage Assets'!D48</f>
        <v>0</v>
      </c>
      <c r="F48" s="345">
        <f>+'[1]B1. HTT Mortgage Assets'!F48</f>
        <v>0</v>
      </c>
      <c r="G48" s="319"/>
    </row>
    <row r="49" spans="1:7" x14ac:dyDescent="0.25">
      <c r="A49" s="319" t="s">
        <v>728</v>
      </c>
      <c r="B49" s="319" t="s">
        <v>729</v>
      </c>
      <c r="C49" s="345">
        <f>+'[1]B1. HTT Mortgage Assets'!C49</f>
        <v>0</v>
      </c>
      <c r="D49" s="345">
        <f>+'[1]B1. HTT Mortgage Assets'!D49</f>
        <v>0</v>
      </c>
      <c r="F49" s="345">
        <f>+'[1]B1. HTT Mortgage Assets'!F49</f>
        <v>0</v>
      </c>
      <c r="G49" s="319"/>
    </row>
    <row r="50" spans="1:7" x14ac:dyDescent="0.25">
      <c r="A50" s="319" t="s">
        <v>730</v>
      </c>
      <c r="B50" s="319" t="s">
        <v>731</v>
      </c>
      <c r="C50" s="345">
        <f>+'[1]B1. HTT Mortgage Assets'!C50</f>
        <v>0</v>
      </c>
      <c r="D50" s="345">
        <f>+'[1]B1. HTT Mortgage Assets'!D50</f>
        <v>0</v>
      </c>
      <c r="F50" s="345">
        <f>+'[1]B1. HTT Mortgage Assets'!F50</f>
        <v>0</v>
      </c>
      <c r="G50" s="319"/>
    </row>
    <row r="51" spans="1:7" x14ac:dyDescent="0.25">
      <c r="A51" s="319" t="s">
        <v>732</v>
      </c>
      <c r="B51" s="319" t="s">
        <v>426</v>
      </c>
      <c r="C51" s="345">
        <f>+'[1]B1. HTT Mortgage Assets'!C51</f>
        <v>0.99995772371028946</v>
      </c>
      <c r="D51" s="345">
        <f>+'[1]B1. HTT Mortgage Assets'!D51</f>
        <v>1.0000000000000002</v>
      </c>
      <c r="E51" s="378"/>
      <c r="F51" s="345">
        <f>+'[1]B1. HTT Mortgage Assets'!F51</f>
        <v>0.9999589571944919</v>
      </c>
      <c r="G51" s="319"/>
    </row>
    <row r="52" spans="1:7" x14ac:dyDescent="0.25">
      <c r="A52" s="319" t="s">
        <v>733</v>
      </c>
      <c r="B52" s="319" t="s">
        <v>734</v>
      </c>
      <c r="C52" s="345">
        <f>+'[1]B1. HTT Mortgage Assets'!C52</f>
        <v>0</v>
      </c>
      <c r="D52" s="345">
        <f>+'[1]B1. HTT Mortgage Assets'!D52</f>
        <v>0</v>
      </c>
      <c r="F52" s="345">
        <f>+'[1]B1. HTT Mortgage Assets'!F52</f>
        <v>0</v>
      </c>
      <c r="G52" s="319"/>
    </row>
    <row r="53" spans="1:7" x14ac:dyDescent="0.25">
      <c r="A53" s="319" t="s">
        <v>735</v>
      </c>
      <c r="B53" s="319" t="s">
        <v>736</v>
      </c>
      <c r="C53" s="345">
        <f>+'[1]B1. HTT Mortgage Assets'!C53</f>
        <v>0</v>
      </c>
      <c r="D53" s="345">
        <f>+'[1]B1. HTT Mortgage Assets'!D53</f>
        <v>0</v>
      </c>
      <c r="F53" s="345">
        <f>+'[1]B1. HTT Mortgage Assets'!F53</f>
        <v>0</v>
      </c>
      <c r="G53" s="319"/>
    </row>
    <row r="54" spans="1:7" x14ac:dyDescent="0.25">
      <c r="A54" s="319" t="s">
        <v>737</v>
      </c>
      <c r="B54" s="319" t="s">
        <v>738</v>
      </c>
      <c r="C54" s="345">
        <f>+'[1]B1. HTT Mortgage Assets'!C54</f>
        <v>0</v>
      </c>
      <c r="D54" s="345">
        <f>+'[1]B1. HTT Mortgage Assets'!D54</f>
        <v>0</v>
      </c>
      <c r="F54" s="345">
        <f>+'[1]B1. HTT Mortgage Assets'!F54</f>
        <v>0</v>
      </c>
      <c r="G54" s="319"/>
    </row>
    <row r="55" spans="1:7" x14ac:dyDescent="0.25">
      <c r="A55" s="319" t="s">
        <v>739</v>
      </c>
      <c r="B55" s="319" t="s">
        <v>740</v>
      </c>
      <c r="C55" s="345">
        <f>+'[1]B1. HTT Mortgage Assets'!C55</f>
        <v>0</v>
      </c>
      <c r="D55" s="345">
        <f>+'[1]B1. HTT Mortgage Assets'!D55</f>
        <v>0</v>
      </c>
      <c r="F55" s="345">
        <f>+'[1]B1. HTT Mortgage Assets'!F55</f>
        <v>0</v>
      </c>
      <c r="G55" s="319"/>
    </row>
    <row r="56" spans="1:7" x14ac:dyDescent="0.25">
      <c r="A56" s="319" t="s">
        <v>741</v>
      </c>
      <c r="B56" s="319" t="s">
        <v>742</v>
      </c>
      <c r="C56" s="345">
        <f>+'[1]B1. HTT Mortgage Assets'!C56</f>
        <v>0</v>
      </c>
      <c r="D56" s="345">
        <f>+'[1]B1. HTT Mortgage Assets'!D56</f>
        <v>0</v>
      </c>
      <c r="F56" s="345">
        <f>+'[1]B1. HTT Mortgage Assets'!F56</f>
        <v>0</v>
      </c>
      <c r="G56" s="319"/>
    </row>
    <row r="57" spans="1:7" x14ac:dyDescent="0.25">
      <c r="A57" s="319" t="s">
        <v>743</v>
      </c>
      <c r="B57" s="319" t="s">
        <v>744</v>
      </c>
      <c r="C57" s="345">
        <f>+'[1]B1. HTT Mortgage Assets'!C57</f>
        <v>0</v>
      </c>
      <c r="D57" s="345">
        <f>+'[1]B1. HTT Mortgage Assets'!D57</f>
        <v>0</v>
      </c>
      <c r="F57" s="345">
        <f>+'[1]B1. HTT Mortgage Assets'!F57</f>
        <v>0</v>
      </c>
      <c r="G57" s="319"/>
    </row>
    <row r="58" spans="1:7" x14ac:dyDescent="0.25">
      <c r="A58" s="319" t="s">
        <v>745</v>
      </c>
      <c r="B58" s="319" t="s">
        <v>746</v>
      </c>
      <c r="C58" s="345">
        <f>+'[1]B1. HTT Mortgage Assets'!C58</f>
        <v>0</v>
      </c>
      <c r="D58" s="345">
        <f>+'[1]B1. HTT Mortgage Assets'!D58</f>
        <v>0</v>
      </c>
      <c r="F58" s="345">
        <f>+'[1]B1. HTT Mortgage Assets'!F58</f>
        <v>0</v>
      </c>
      <c r="G58" s="319"/>
    </row>
    <row r="59" spans="1:7" x14ac:dyDescent="0.25">
      <c r="A59" s="319" t="s">
        <v>747</v>
      </c>
      <c r="B59" s="319" t="s">
        <v>748</v>
      </c>
      <c r="C59" s="345">
        <f>+'[1]B1. HTT Mortgage Assets'!C59</f>
        <v>0</v>
      </c>
      <c r="D59" s="345">
        <f>+'[1]B1. HTT Mortgage Assets'!D59</f>
        <v>0</v>
      </c>
      <c r="F59" s="345">
        <f>+'[1]B1. HTT Mortgage Assets'!F59</f>
        <v>0</v>
      </c>
      <c r="G59" s="319"/>
    </row>
    <row r="60" spans="1:7" x14ac:dyDescent="0.25">
      <c r="A60" s="319" t="s">
        <v>749</v>
      </c>
      <c r="B60" s="319" t="s">
        <v>750</v>
      </c>
      <c r="C60" s="345">
        <f>+'[1]B1. HTT Mortgage Assets'!C60</f>
        <v>0</v>
      </c>
      <c r="D60" s="345">
        <f>+'[1]B1. HTT Mortgage Assets'!D60</f>
        <v>0</v>
      </c>
      <c r="F60" s="345">
        <f>+'[1]B1. HTT Mortgage Assets'!F60</f>
        <v>0</v>
      </c>
      <c r="G60" s="319"/>
    </row>
    <row r="61" spans="1:7" x14ac:dyDescent="0.25">
      <c r="A61" s="319" t="s">
        <v>751</v>
      </c>
      <c r="B61" s="319" t="s">
        <v>752</v>
      </c>
      <c r="C61" s="345">
        <f>+'[1]B1. HTT Mortgage Assets'!C61</f>
        <v>0</v>
      </c>
      <c r="D61" s="345">
        <f>+'[1]B1. HTT Mortgage Assets'!D61</f>
        <v>0</v>
      </c>
      <c r="F61" s="345">
        <f>+'[1]B1. HTT Mortgage Assets'!F61</f>
        <v>0</v>
      </c>
      <c r="G61" s="319"/>
    </row>
    <row r="62" spans="1:7" x14ac:dyDescent="0.25">
      <c r="A62" s="319" t="s">
        <v>753</v>
      </c>
      <c r="B62" s="319" t="s">
        <v>754</v>
      </c>
      <c r="C62" s="345">
        <f>+'[1]B1. HTT Mortgage Assets'!C62</f>
        <v>0</v>
      </c>
      <c r="D62" s="345">
        <f>+'[1]B1. HTT Mortgage Assets'!D62</f>
        <v>0</v>
      </c>
      <c r="F62" s="345">
        <f>+'[1]B1. HTT Mortgage Assets'!F62</f>
        <v>0</v>
      </c>
      <c r="G62" s="319"/>
    </row>
    <row r="63" spans="1:7" x14ac:dyDescent="0.25">
      <c r="A63" s="319" t="s">
        <v>755</v>
      </c>
      <c r="B63" s="319" t="s">
        <v>756</v>
      </c>
      <c r="C63" s="345">
        <f>+'[1]B1. HTT Mortgage Assets'!C63</f>
        <v>0</v>
      </c>
      <c r="D63" s="345">
        <f>+'[1]B1. HTT Mortgage Assets'!D63</f>
        <v>0</v>
      </c>
      <c r="F63" s="345">
        <f>+'[1]B1. HTT Mortgage Assets'!F63</f>
        <v>0</v>
      </c>
      <c r="G63" s="319"/>
    </row>
    <row r="64" spans="1:7" x14ac:dyDescent="0.25">
      <c r="A64" s="319" t="s">
        <v>757</v>
      </c>
      <c r="B64" s="319" t="s">
        <v>758</v>
      </c>
      <c r="C64" s="345">
        <f>+'[1]B1. HTT Mortgage Assets'!C64</f>
        <v>0</v>
      </c>
      <c r="D64" s="345">
        <f>+'[1]B1. HTT Mortgage Assets'!D64</f>
        <v>0</v>
      </c>
      <c r="F64" s="345">
        <f>+'[1]B1. HTT Mortgage Assets'!F64</f>
        <v>0</v>
      </c>
      <c r="G64" s="319"/>
    </row>
    <row r="65" spans="1:9" x14ac:dyDescent="0.25">
      <c r="A65" s="319" t="s">
        <v>759</v>
      </c>
      <c r="B65" s="319" t="s">
        <v>760</v>
      </c>
      <c r="C65" s="345">
        <f>+'[1]B1. HTT Mortgage Assets'!C65</f>
        <v>0</v>
      </c>
      <c r="D65" s="345">
        <f>+'[1]B1. HTT Mortgage Assets'!D65</f>
        <v>0</v>
      </c>
      <c r="F65" s="345">
        <f>+'[1]B1. HTT Mortgage Assets'!F65</f>
        <v>0</v>
      </c>
      <c r="G65" s="319"/>
      <c r="I65" s="379"/>
    </row>
    <row r="66" spans="1:9" x14ac:dyDescent="0.25">
      <c r="A66" s="319" t="s">
        <v>761</v>
      </c>
      <c r="B66" s="319" t="s">
        <v>762</v>
      </c>
      <c r="C66" s="345">
        <f>+'[1]B1. HTT Mortgage Assets'!C66</f>
        <v>0</v>
      </c>
      <c r="D66" s="345">
        <f>+'[1]B1. HTT Mortgage Assets'!D66</f>
        <v>0</v>
      </c>
      <c r="F66" s="345">
        <f>+'[1]B1. HTT Mortgage Assets'!F66</f>
        <v>0</v>
      </c>
      <c r="G66" s="319"/>
    </row>
    <row r="67" spans="1:9" x14ac:dyDescent="0.25">
      <c r="A67" s="319" t="s">
        <v>763</v>
      </c>
      <c r="B67" s="319" t="s">
        <v>764</v>
      </c>
      <c r="C67" s="345">
        <f>+'[1]B1. HTT Mortgage Assets'!C67</f>
        <v>0</v>
      </c>
      <c r="D67" s="345">
        <f>+'[1]B1. HTT Mortgage Assets'!D67</f>
        <v>0</v>
      </c>
      <c r="F67" s="345">
        <f>+'[1]B1. HTT Mortgage Assets'!F67</f>
        <v>0</v>
      </c>
      <c r="G67" s="319"/>
    </row>
    <row r="68" spans="1:9" x14ac:dyDescent="0.25">
      <c r="A68" s="319" t="s">
        <v>765</v>
      </c>
      <c r="B68" s="319" t="s">
        <v>766</v>
      </c>
      <c r="C68" s="345">
        <f>+'[1]B1. HTT Mortgage Assets'!C68</f>
        <v>0</v>
      </c>
      <c r="D68" s="345">
        <f>+'[1]B1. HTT Mortgage Assets'!D68</f>
        <v>0</v>
      </c>
      <c r="F68" s="345">
        <f>+'[1]B1. HTT Mortgage Assets'!F68</f>
        <v>0</v>
      </c>
      <c r="G68" s="319"/>
    </row>
    <row r="69" spans="1:9" x14ac:dyDescent="0.25">
      <c r="A69" s="319" t="s">
        <v>767</v>
      </c>
      <c r="B69" s="319" t="s">
        <v>768</v>
      </c>
      <c r="C69" s="345">
        <f>+'[1]B1. HTT Mortgage Assets'!C69</f>
        <v>0</v>
      </c>
      <c r="D69" s="345">
        <f>+'[1]B1. HTT Mortgage Assets'!D69</f>
        <v>0</v>
      </c>
      <c r="F69" s="345">
        <f>+'[1]B1. HTT Mortgage Assets'!F69</f>
        <v>0</v>
      </c>
      <c r="G69" s="319"/>
    </row>
    <row r="70" spans="1:9" x14ac:dyDescent="0.25">
      <c r="A70" s="319" t="s">
        <v>769</v>
      </c>
      <c r="B70" s="319" t="s">
        <v>770</v>
      </c>
      <c r="C70" s="345">
        <f>+'[1]B1. HTT Mortgage Assets'!C70</f>
        <v>0</v>
      </c>
      <c r="D70" s="345">
        <f>+'[1]B1. HTT Mortgage Assets'!D70</f>
        <v>0</v>
      </c>
      <c r="F70" s="345">
        <f>+'[1]B1. HTT Mortgage Assets'!F70</f>
        <v>0</v>
      </c>
      <c r="G70" s="319"/>
    </row>
    <row r="71" spans="1:9" x14ac:dyDescent="0.25">
      <c r="A71" s="319" t="s">
        <v>771</v>
      </c>
      <c r="B71" s="319" t="s">
        <v>772</v>
      </c>
      <c r="C71" s="345">
        <f>+'[1]B1. HTT Mortgage Assets'!C71</f>
        <v>0</v>
      </c>
      <c r="D71" s="345">
        <f>+'[1]B1. HTT Mortgage Assets'!D71</f>
        <v>0</v>
      </c>
      <c r="F71" s="345">
        <f>+'[1]B1. HTT Mortgage Assets'!F71</f>
        <v>0</v>
      </c>
      <c r="G71" s="319"/>
    </row>
    <row r="72" spans="1:9" x14ac:dyDescent="0.25">
      <c r="A72" s="319" t="s">
        <v>773</v>
      </c>
      <c r="B72" s="319" t="s">
        <v>774</v>
      </c>
      <c r="C72" s="345">
        <f>+'[1]B1. HTT Mortgage Assets'!C72</f>
        <v>0</v>
      </c>
      <c r="D72" s="345">
        <f>+'[1]B1. HTT Mortgage Assets'!D72</f>
        <v>0</v>
      </c>
      <c r="F72" s="345">
        <f>+'[1]B1. HTT Mortgage Assets'!F72</f>
        <v>0</v>
      </c>
      <c r="G72" s="319"/>
    </row>
    <row r="73" spans="1:9" x14ac:dyDescent="0.25">
      <c r="A73" s="319" t="s">
        <v>775</v>
      </c>
      <c r="B73" s="376" t="s">
        <v>596</v>
      </c>
      <c r="C73" s="377">
        <f>+'[1]B1. HTT Mortgage Assets'!C73</f>
        <v>0</v>
      </c>
      <c r="D73" s="377">
        <f>+'[1]B1. HTT Mortgage Assets'!D73</f>
        <v>0</v>
      </c>
      <c r="F73" s="377">
        <f>+'[1]B1. HTT Mortgage Assets'!F73</f>
        <v>0</v>
      </c>
      <c r="G73" s="319"/>
    </row>
    <row r="74" spans="1:9" x14ac:dyDescent="0.25">
      <c r="A74" s="319" t="s">
        <v>776</v>
      </c>
      <c r="B74" s="319" t="s">
        <v>777</v>
      </c>
      <c r="C74" s="345">
        <f>+'[1]B1. HTT Mortgage Assets'!C74</f>
        <v>0</v>
      </c>
      <c r="D74" s="345">
        <f>+'[1]B1. HTT Mortgage Assets'!D74</f>
        <v>0</v>
      </c>
      <c r="F74" s="345">
        <f>+'[1]B1. HTT Mortgage Assets'!F74</f>
        <v>0</v>
      </c>
      <c r="G74" s="319"/>
    </row>
    <row r="75" spans="1:9" x14ac:dyDescent="0.25">
      <c r="A75" s="319" t="s">
        <v>778</v>
      </c>
      <c r="B75" s="319" t="s">
        <v>779</v>
      </c>
      <c r="C75" s="345">
        <f>+'[1]B1. HTT Mortgage Assets'!C75</f>
        <v>0</v>
      </c>
      <c r="D75" s="345">
        <f>+'[1]B1. HTT Mortgage Assets'!D75</f>
        <v>0</v>
      </c>
      <c r="F75" s="345">
        <f>+'[1]B1. HTT Mortgage Assets'!F75</f>
        <v>0</v>
      </c>
      <c r="G75" s="319"/>
    </row>
    <row r="76" spans="1:9" x14ac:dyDescent="0.25">
      <c r="A76" s="319" t="s">
        <v>780</v>
      </c>
      <c r="B76" s="319" t="s">
        <v>781</v>
      </c>
      <c r="C76" s="345">
        <f>+'[1]B1. HTT Mortgage Assets'!C76</f>
        <v>0</v>
      </c>
      <c r="D76" s="345">
        <f>+'[1]B1. HTT Mortgage Assets'!D76</f>
        <v>0</v>
      </c>
      <c r="F76" s="345">
        <f>+'[1]B1. HTT Mortgage Assets'!F76</f>
        <v>0</v>
      </c>
      <c r="G76" s="319"/>
    </row>
    <row r="77" spans="1:9" x14ac:dyDescent="0.25">
      <c r="A77" s="319" t="s">
        <v>782</v>
      </c>
      <c r="B77" s="376" t="s">
        <v>9</v>
      </c>
      <c r="C77" s="377">
        <f>+'[1]B1. HTT Mortgage Assets'!C77</f>
        <v>0</v>
      </c>
      <c r="D77" s="377">
        <f>+'[1]B1. HTT Mortgage Assets'!D77</f>
        <v>0</v>
      </c>
      <c r="F77" s="377">
        <f>+'[1]B1. HTT Mortgage Assets'!F77</f>
        <v>0</v>
      </c>
      <c r="G77" s="319"/>
    </row>
    <row r="78" spans="1:9" x14ac:dyDescent="0.25">
      <c r="A78" s="319" t="s">
        <v>783</v>
      </c>
      <c r="B78" s="338" t="s">
        <v>598</v>
      </c>
      <c r="C78" s="345">
        <f>+'[1]B1. HTT Mortgage Assets'!C78</f>
        <v>0</v>
      </c>
      <c r="D78" s="345">
        <f>+'[1]B1. HTT Mortgage Assets'!D78</f>
        <v>0</v>
      </c>
      <c r="F78" s="345">
        <f>+'[1]B1. HTT Mortgage Assets'!F78</f>
        <v>0</v>
      </c>
      <c r="G78" s="319"/>
    </row>
    <row r="79" spans="1:9" x14ac:dyDescent="0.25">
      <c r="A79" s="319" t="s">
        <v>784</v>
      </c>
      <c r="B79" s="338" t="s">
        <v>600</v>
      </c>
      <c r="C79" s="345">
        <f>+'[1]B1. HTT Mortgage Assets'!C79</f>
        <v>0</v>
      </c>
      <c r="D79" s="345">
        <f>+'[1]B1. HTT Mortgage Assets'!D79</f>
        <v>0</v>
      </c>
      <c r="F79" s="345">
        <f>+'[1]B1. HTT Mortgage Assets'!F79</f>
        <v>0</v>
      </c>
      <c r="G79" s="319"/>
    </row>
    <row r="80" spans="1:9" x14ac:dyDescent="0.25">
      <c r="A80" s="319" t="s">
        <v>785</v>
      </c>
      <c r="B80" s="338" t="s">
        <v>602</v>
      </c>
      <c r="C80" s="345">
        <f>+'[1]B1. HTT Mortgage Assets'!C80</f>
        <v>0</v>
      </c>
      <c r="D80" s="345">
        <f>+'[1]B1. HTT Mortgage Assets'!D80</f>
        <v>0</v>
      </c>
      <c r="F80" s="345">
        <f>+'[1]B1. HTT Mortgage Assets'!F80</f>
        <v>0</v>
      </c>
      <c r="G80" s="319"/>
    </row>
    <row r="81" spans="1:7" x14ac:dyDescent="0.25">
      <c r="A81" s="319" t="s">
        <v>786</v>
      </c>
      <c r="B81" s="338" t="s">
        <v>604</v>
      </c>
      <c r="C81" s="345">
        <f>+'[1]B1. HTT Mortgage Assets'!C81</f>
        <v>0</v>
      </c>
      <c r="D81" s="345">
        <f>+'[1]B1. HTT Mortgage Assets'!D81</f>
        <v>0</v>
      </c>
      <c r="F81" s="345">
        <f>+'[1]B1. HTT Mortgage Assets'!F81</f>
        <v>0</v>
      </c>
      <c r="G81" s="319"/>
    </row>
    <row r="82" spans="1:7" x14ac:dyDescent="0.25">
      <c r="A82" s="319" t="s">
        <v>787</v>
      </c>
      <c r="B82" s="338" t="s">
        <v>606</v>
      </c>
      <c r="C82" s="345">
        <f>+'[1]B1. HTT Mortgage Assets'!C82</f>
        <v>0</v>
      </c>
      <c r="D82" s="345">
        <f>+'[1]B1. HTT Mortgage Assets'!D82</f>
        <v>0</v>
      </c>
      <c r="F82" s="345">
        <f>+'[1]B1. HTT Mortgage Assets'!F82</f>
        <v>0</v>
      </c>
      <c r="G82" s="319"/>
    </row>
    <row r="83" spans="1:7" x14ac:dyDescent="0.25">
      <c r="A83" s="319" t="s">
        <v>788</v>
      </c>
      <c r="B83" s="338" t="s">
        <v>608</v>
      </c>
      <c r="C83" s="345">
        <f>+'[1]B1. HTT Mortgage Assets'!C83</f>
        <v>0</v>
      </c>
      <c r="D83" s="345">
        <f>+'[1]B1. HTT Mortgage Assets'!D83</f>
        <v>0</v>
      </c>
      <c r="F83" s="345">
        <f>+'[1]B1. HTT Mortgage Assets'!F83</f>
        <v>0</v>
      </c>
      <c r="G83" s="319"/>
    </row>
    <row r="84" spans="1:7" x14ac:dyDescent="0.25">
      <c r="A84" s="319" t="s">
        <v>789</v>
      </c>
      <c r="B84" s="338" t="s">
        <v>610</v>
      </c>
      <c r="C84" s="345">
        <f>+'[1]B1. HTT Mortgage Assets'!C84</f>
        <v>0</v>
      </c>
      <c r="D84" s="345">
        <f>+'[1]B1. HTT Mortgage Assets'!D84</f>
        <v>0</v>
      </c>
      <c r="F84" s="345">
        <f>+'[1]B1. HTT Mortgage Assets'!F84</f>
        <v>0</v>
      </c>
      <c r="G84" s="319"/>
    </row>
    <row r="85" spans="1:7" x14ac:dyDescent="0.25">
      <c r="A85" s="319" t="s">
        <v>790</v>
      </c>
      <c r="B85" s="338" t="s">
        <v>612</v>
      </c>
      <c r="C85" s="345">
        <f>+'[1]B1. HTT Mortgage Assets'!C85</f>
        <v>0</v>
      </c>
      <c r="D85" s="345">
        <f>+'[1]B1. HTT Mortgage Assets'!D85</f>
        <v>0</v>
      </c>
      <c r="F85" s="345">
        <f>+'[1]B1. HTT Mortgage Assets'!F85</f>
        <v>0</v>
      </c>
      <c r="G85" s="319"/>
    </row>
    <row r="86" spans="1:7" x14ac:dyDescent="0.25">
      <c r="A86" s="319" t="s">
        <v>791</v>
      </c>
      <c r="B86" s="338" t="s">
        <v>614</v>
      </c>
      <c r="C86" s="345">
        <f>+'[1]B1. HTT Mortgage Assets'!C86</f>
        <v>0</v>
      </c>
      <c r="D86" s="345">
        <f>+'[1]B1. HTT Mortgage Assets'!D86</f>
        <v>0</v>
      </c>
      <c r="F86" s="345">
        <f>+'[1]B1. HTT Mortgage Assets'!F86</f>
        <v>0</v>
      </c>
      <c r="G86" s="319"/>
    </row>
    <row r="87" spans="1:7" x14ac:dyDescent="0.25">
      <c r="A87" s="319" t="s">
        <v>792</v>
      </c>
      <c r="B87" s="338" t="s">
        <v>9</v>
      </c>
      <c r="C87" s="345">
        <f>+'[1]B1. HTT Mortgage Assets'!C87</f>
        <v>0</v>
      </c>
      <c r="D87" s="345">
        <f>+'[1]B1. HTT Mortgage Assets'!D87</f>
        <v>0</v>
      </c>
      <c r="F87" s="345">
        <f>+'[1]B1. HTT Mortgage Assets'!F87</f>
        <v>0</v>
      </c>
      <c r="G87" s="319"/>
    </row>
    <row r="88" spans="1:7" x14ac:dyDescent="0.25">
      <c r="A88" s="319" t="s">
        <v>793</v>
      </c>
      <c r="B88" s="380" t="s">
        <v>794</v>
      </c>
      <c r="C88" s="345">
        <f>+'[1]B1. HTT Mortgage Assets'!C88</f>
        <v>4.2276289710436359E-5</v>
      </c>
      <c r="D88" s="345">
        <f>+'[1]B1. HTT Mortgage Assets'!D88</f>
        <v>0</v>
      </c>
      <c r="E88" s="381"/>
      <c r="F88" s="345">
        <f>+'[1]B1. HTT Mortgage Assets'!F88</f>
        <v>4.1042805507883449E-5</v>
      </c>
      <c r="G88" s="319"/>
    </row>
    <row r="89" spans="1:7" x14ac:dyDescent="0.25">
      <c r="A89" s="319" t="s">
        <v>795</v>
      </c>
      <c r="B89" s="380" t="s">
        <v>796</v>
      </c>
      <c r="C89" s="345">
        <f>+'[1]B1. HTT Mortgage Assets'!C89</f>
        <v>0</v>
      </c>
      <c r="D89" s="345">
        <f>+'[1]B1. HTT Mortgage Assets'!D89</f>
        <v>0</v>
      </c>
      <c r="E89" s="381"/>
      <c r="F89" s="345">
        <f>+'[1]B1. HTT Mortgage Assets'!F89</f>
        <v>0</v>
      </c>
      <c r="G89" s="319"/>
    </row>
    <row r="90" spans="1:7" x14ac:dyDescent="0.25">
      <c r="A90" s="319" t="s">
        <v>1403</v>
      </c>
      <c r="B90" s="380"/>
      <c r="C90" s="345"/>
      <c r="D90" s="345"/>
      <c r="E90" s="381"/>
      <c r="F90" s="345"/>
      <c r="G90" s="319"/>
    </row>
    <row r="91" spans="1:7" x14ac:dyDescent="0.25">
      <c r="A91" s="319" t="s">
        <v>1404</v>
      </c>
      <c r="B91" s="380"/>
      <c r="C91" s="345"/>
      <c r="D91" s="345"/>
      <c r="E91" s="381"/>
      <c r="F91" s="345"/>
      <c r="G91" s="319"/>
    </row>
    <row r="92" spans="1:7" x14ac:dyDescent="0.25">
      <c r="A92" s="319" t="s">
        <v>1405</v>
      </c>
      <c r="B92" s="380"/>
      <c r="C92" s="345"/>
      <c r="D92" s="345"/>
      <c r="E92" s="381"/>
      <c r="F92" s="345"/>
      <c r="G92" s="319"/>
    </row>
    <row r="93" spans="1:7" x14ac:dyDescent="0.25">
      <c r="A93" s="319" t="s">
        <v>1406</v>
      </c>
      <c r="B93" s="380"/>
      <c r="C93" s="345"/>
      <c r="D93" s="345"/>
      <c r="E93" s="381"/>
      <c r="F93" s="345"/>
      <c r="G93" s="319"/>
    </row>
    <row r="94" spans="1:7" x14ac:dyDescent="0.25">
      <c r="A94" s="319" t="s">
        <v>1407</v>
      </c>
      <c r="B94" s="380"/>
      <c r="C94" s="345"/>
      <c r="D94" s="345"/>
      <c r="E94" s="381"/>
      <c r="F94" s="345"/>
      <c r="G94" s="319"/>
    </row>
    <row r="95" spans="1:7" x14ac:dyDescent="0.25">
      <c r="A95" s="319" t="s">
        <v>1408</v>
      </c>
      <c r="B95" s="380"/>
      <c r="C95" s="345"/>
      <c r="D95" s="345"/>
      <c r="E95" s="381"/>
      <c r="F95" s="345"/>
      <c r="G95" s="319"/>
    </row>
    <row r="96" spans="1:7" x14ac:dyDescent="0.25">
      <c r="A96" s="319" t="s">
        <v>1409</v>
      </c>
      <c r="B96" s="380"/>
      <c r="C96" s="345"/>
      <c r="D96" s="345"/>
      <c r="E96" s="381"/>
      <c r="F96" s="345"/>
      <c r="G96" s="319"/>
    </row>
    <row r="97" spans="1:7" x14ac:dyDescent="0.25">
      <c r="A97" s="319" t="s">
        <v>1410</v>
      </c>
      <c r="B97" s="380"/>
      <c r="C97" s="345"/>
      <c r="D97" s="345"/>
      <c r="E97" s="381"/>
      <c r="F97" s="345"/>
      <c r="G97" s="319"/>
    </row>
    <row r="98" spans="1:7" ht="15" customHeight="1" x14ac:dyDescent="0.25">
      <c r="A98" s="339"/>
      <c r="B98" s="340" t="s">
        <v>797</v>
      </c>
      <c r="C98" s="339" t="s">
        <v>713</v>
      </c>
      <c r="D98" s="339" t="s">
        <v>714</v>
      </c>
      <c r="E98" s="341"/>
      <c r="F98" s="342" t="s">
        <v>678</v>
      </c>
      <c r="G98" s="342"/>
    </row>
    <row r="99" spans="1:7" x14ac:dyDescent="0.25">
      <c r="A99" s="319" t="s">
        <v>798</v>
      </c>
      <c r="B99" s="338" t="s">
        <v>30</v>
      </c>
      <c r="C99" s="345">
        <f>+'[1]B1. HTT Mortgage Assets'!C99</f>
        <v>0.57949053543524554</v>
      </c>
      <c r="D99" s="345">
        <f>+'[1]B1. HTT Mortgage Assets'!D99</f>
        <v>0.84781964468264481</v>
      </c>
      <c r="F99" s="345">
        <f>+'[1]B1. HTT Mortgage Assets'!F99</f>
        <v>0.58731950338888439</v>
      </c>
      <c r="G99" s="319"/>
    </row>
    <row r="100" spans="1:7" x14ac:dyDescent="0.25">
      <c r="A100" s="319" t="s">
        <v>799</v>
      </c>
      <c r="B100" s="338" t="s">
        <v>31</v>
      </c>
      <c r="C100" s="345">
        <f>+'[1]B1. HTT Mortgage Assets'!C100</f>
        <v>0.10044343949169976</v>
      </c>
      <c r="D100" s="345">
        <f>+'[1]B1. HTT Mortgage Assets'!D100</f>
        <v>6.3130202453171386E-2</v>
      </c>
      <c r="F100" s="345">
        <f>+'[1]B1. HTT Mortgage Assets'!F100</f>
        <v>9.9354760973590001E-2</v>
      </c>
      <c r="G100" s="319"/>
    </row>
    <row r="101" spans="1:7" x14ac:dyDescent="0.25">
      <c r="A101" s="319" t="s">
        <v>800</v>
      </c>
      <c r="B101" s="338" t="s">
        <v>32</v>
      </c>
      <c r="C101" s="345">
        <f>+'[1]B1. HTT Mortgage Assets'!C101</f>
        <v>5.5857327192569348E-2</v>
      </c>
      <c r="D101" s="345">
        <f>+'[1]B1. HTT Mortgage Assets'!D101</f>
        <v>3.7157817832786794E-3</v>
      </c>
      <c r="F101" s="345">
        <f>+'[1]B1. HTT Mortgage Assets'!F101</f>
        <v>5.4336007015241244E-2</v>
      </c>
      <c r="G101" s="319"/>
    </row>
    <row r="102" spans="1:7" x14ac:dyDescent="0.25">
      <c r="A102" s="319" t="s">
        <v>801</v>
      </c>
      <c r="B102" s="338" t="s">
        <v>33</v>
      </c>
      <c r="C102" s="345">
        <f>+'[1]B1. HTT Mortgage Assets'!C102</f>
        <v>0.17216657668316046</v>
      </c>
      <c r="D102" s="345">
        <f>+'[1]B1. HTT Mortgage Assets'!D102</f>
        <v>3.9758324089944168E-2</v>
      </c>
      <c r="F102" s="345">
        <f>+'[1]B1. HTT Mortgage Assets'!F102</f>
        <v>0.16830333586945562</v>
      </c>
      <c r="G102" s="319"/>
    </row>
    <row r="103" spans="1:7" x14ac:dyDescent="0.25">
      <c r="A103" s="319" t="s">
        <v>802</v>
      </c>
      <c r="B103" s="338" t="s">
        <v>34</v>
      </c>
      <c r="C103" s="345">
        <f>+'[1]B1. HTT Mortgage Assets'!C103</f>
        <v>9.1999844907614328E-2</v>
      </c>
      <c r="D103" s="345">
        <f>+'[1]B1. HTT Mortgage Assets'!D103</f>
        <v>4.5576046990960885E-2</v>
      </c>
      <c r="F103" s="345">
        <f>+'[1]B1. HTT Mortgage Assets'!F103</f>
        <v>9.064534994732068E-2</v>
      </c>
      <c r="G103" s="319"/>
    </row>
    <row r="104" spans="1:7" x14ac:dyDescent="0.25">
      <c r="A104" s="319" t="s">
        <v>1411</v>
      </c>
      <c r="B104" s="338" t="str">
        <f>'[1]B1. HTT Mortgage Assets'!B104</f>
        <v>TBC at a country level</v>
      </c>
      <c r="C104" s="338" t="str">
        <f>'[1]B1. HTT Mortgage Assets'!C104</f>
        <v>ND1</v>
      </c>
      <c r="D104" s="338" t="str">
        <f>'[1]B1. HTT Mortgage Assets'!D104</f>
        <v>ND1</v>
      </c>
      <c r="F104" s="338" t="str">
        <f>'[1]B1. HTT Mortgage Assets'!F104</f>
        <v>ND1</v>
      </c>
      <c r="G104" s="319"/>
    </row>
    <row r="105" spans="1:7" x14ac:dyDescent="0.25">
      <c r="A105" s="319" t="s">
        <v>1413</v>
      </c>
      <c r="B105" s="338" t="str">
        <f>'[1]B1. HTT Mortgage Assets'!B105</f>
        <v>TBC at a country level</v>
      </c>
      <c r="C105" s="338" t="str">
        <f>'[1]B1. HTT Mortgage Assets'!C105</f>
        <v>ND1</v>
      </c>
      <c r="D105" s="338" t="str">
        <f>'[1]B1. HTT Mortgage Assets'!D105</f>
        <v>ND1</v>
      </c>
      <c r="F105" s="338" t="str">
        <f>'[1]B1. HTT Mortgage Assets'!F105</f>
        <v>ND1</v>
      </c>
      <c r="G105" s="319"/>
    </row>
    <row r="106" spans="1:7" x14ac:dyDescent="0.25">
      <c r="A106" s="319" t="s">
        <v>1414</v>
      </c>
      <c r="B106" s="338" t="str">
        <f>'[1]B1. HTT Mortgage Assets'!B106</f>
        <v>TBC at a country level</v>
      </c>
      <c r="C106" s="338" t="str">
        <f>'[1]B1. HTT Mortgage Assets'!C106</f>
        <v>ND1</v>
      </c>
      <c r="D106" s="338" t="str">
        <f>'[1]B1. HTT Mortgage Assets'!D106</f>
        <v>ND1</v>
      </c>
      <c r="F106" s="338" t="str">
        <f>'[1]B1. HTT Mortgage Assets'!F106</f>
        <v>ND1</v>
      </c>
      <c r="G106" s="319"/>
    </row>
    <row r="107" spans="1:7" x14ac:dyDescent="0.25">
      <c r="A107" s="319" t="s">
        <v>1415</v>
      </c>
      <c r="B107" s="338" t="str">
        <f>'[1]B1. HTT Mortgage Assets'!B107</f>
        <v>TBC at a country level</v>
      </c>
      <c r="C107" s="338" t="str">
        <f>'[1]B1. HTT Mortgage Assets'!C107</f>
        <v>ND1</v>
      </c>
      <c r="D107" s="338" t="str">
        <f>'[1]B1. HTT Mortgage Assets'!D107</f>
        <v>ND1</v>
      </c>
      <c r="F107" s="338" t="str">
        <f>'[1]B1. HTT Mortgage Assets'!F107</f>
        <v>ND1</v>
      </c>
      <c r="G107" s="319"/>
    </row>
    <row r="108" spans="1:7" x14ac:dyDescent="0.25">
      <c r="A108" s="319" t="s">
        <v>1416</v>
      </c>
      <c r="B108" s="338" t="str">
        <f>'[1]B1. HTT Mortgage Assets'!B108</f>
        <v>TBC at a country level</v>
      </c>
      <c r="C108" s="338" t="str">
        <f>'[1]B1. HTT Mortgage Assets'!C108</f>
        <v>ND1</v>
      </c>
      <c r="D108" s="338" t="str">
        <f>'[1]B1. HTT Mortgage Assets'!D108</f>
        <v>ND1</v>
      </c>
      <c r="F108" s="338" t="str">
        <f>'[1]B1. HTT Mortgage Assets'!F108</f>
        <v>ND1</v>
      </c>
      <c r="G108" s="319"/>
    </row>
    <row r="109" spans="1:7" x14ac:dyDescent="0.25">
      <c r="A109" s="319" t="s">
        <v>1417</v>
      </c>
      <c r="B109" s="338" t="str">
        <f>'[1]B1. HTT Mortgage Assets'!B109</f>
        <v>TBC at a country level</v>
      </c>
      <c r="C109" s="338" t="str">
        <f>'[1]B1. HTT Mortgage Assets'!C109</f>
        <v>ND1</v>
      </c>
      <c r="D109" s="338" t="str">
        <f>'[1]B1. HTT Mortgage Assets'!D109</f>
        <v>ND1</v>
      </c>
      <c r="F109" s="338" t="str">
        <f>'[1]B1. HTT Mortgage Assets'!F109</f>
        <v>ND1</v>
      </c>
      <c r="G109" s="319"/>
    </row>
    <row r="110" spans="1:7" x14ac:dyDescent="0.25">
      <c r="A110" s="319" t="s">
        <v>1418</v>
      </c>
      <c r="B110" s="338" t="str">
        <f>'[1]B1. HTT Mortgage Assets'!B110</f>
        <v>TBC at a country level</v>
      </c>
      <c r="C110" s="338" t="str">
        <f>'[1]B1. HTT Mortgage Assets'!C110</f>
        <v>ND1</v>
      </c>
      <c r="D110" s="338" t="str">
        <f>'[1]B1. HTT Mortgage Assets'!D110</f>
        <v>ND1</v>
      </c>
      <c r="F110" s="338" t="str">
        <f>'[1]B1. HTT Mortgage Assets'!F110</f>
        <v>ND1</v>
      </c>
      <c r="G110" s="319"/>
    </row>
    <row r="111" spans="1:7" x14ac:dyDescent="0.25">
      <c r="A111" s="319" t="s">
        <v>1419</v>
      </c>
      <c r="B111" s="338" t="str">
        <f>'[1]B1. HTT Mortgage Assets'!B111</f>
        <v>TBC at a country level</v>
      </c>
      <c r="C111" s="338" t="str">
        <f>'[1]B1. HTT Mortgage Assets'!C111</f>
        <v>ND1</v>
      </c>
      <c r="D111" s="338" t="str">
        <f>'[1]B1. HTT Mortgage Assets'!D111</f>
        <v>ND1</v>
      </c>
      <c r="F111" s="338" t="str">
        <f>'[1]B1. HTT Mortgage Assets'!F111</f>
        <v>ND1</v>
      </c>
      <c r="G111" s="319"/>
    </row>
    <row r="112" spans="1:7" x14ac:dyDescent="0.25">
      <c r="A112" s="319" t="s">
        <v>1420</v>
      </c>
      <c r="B112" s="338" t="str">
        <f>'[1]B1. HTT Mortgage Assets'!B112</f>
        <v>TBC at a country level</v>
      </c>
      <c r="C112" s="338" t="str">
        <f>'[1]B1. HTT Mortgage Assets'!C112</f>
        <v>ND1</v>
      </c>
      <c r="D112" s="338" t="str">
        <f>'[1]B1. HTT Mortgage Assets'!D112</f>
        <v>ND1</v>
      </c>
      <c r="F112" s="338" t="str">
        <f>'[1]B1. HTT Mortgage Assets'!F112</f>
        <v>ND1</v>
      </c>
      <c r="G112" s="319"/>
    </row>
    <row r="113" spans="1:7" x14ac:dyDescent="0.25">
      <c r="A113" s="319" t="s">
        <v>1421</v>
      </c>
      <c r="B113" s="338" t="str">
        <f>'[1]B1. HTT Mortgage Assets'!B113</f>
        <v>TBC at a country level</v>
      </c>
      <c r="C113" s="338" t="str">
        <f>'[1]B1. HTT Mortgage Assets'!C113</f>
        <v>ND1</v>
      </c>
      <c r="D113" s="338" t="str">
        <f>'[1]B1. HTT Mortgage Assets'!D113</f>
        <v>ND1</v>
      </c>
      <c r="F113" s="338" t="str">
        <f>'[1]B1. HTT Mortgage Assets'!F113</f>
        <v>ND1</v>
      </c>
      <c r="G113" s="319"/>
    </row>
    <row r="114" spans="1:7" x14ac:dyDescent="0.25">
      <c r="A114" s="319" t="s">
        <v>1422</v>
      </c>
      <c r="B114" s="338" t="str">
        <f>'[1]B1. HTT Mortgage Assets'!B114</f>
        <v>TBC at a country level</v>
      </c>
      <c r="C114" s="338" t="str">
        <f>'[1]B1. HTT Mortgage Assets'!C114</f>
        <v>ND1</v>
      </c>
      <c r="D114" s="338" t="str">
        <f>'[1]B1. HTT Mortgage Assets'!D114</f>
        <v>ND1</v>
      </c>
      <c r="F114" s="338" t="str">
        <f>'[1]B1. HTT Mortgage Assets'!F114</f>
        <v>ND1</v>
      </c>
      <c r="G114" s="319"/>
    </row>
    <row r="115" spans="1:7" x14ac:dyDescent="0.25">
      <c r="A115" s="319" t="s">
        <v>1423</v>
      </c>
      <c r="B115" s="338" t="str">
        <f>'[1]B1. HTT Mortgage Assets'!B115</f>
        <v>TBC at a country level</v>
      </c>
      <c r="C115" s="338" t="str">
        <f>'[1]B1. HTT Mortgage Assets'!C115</f>
        <v>ND1</v>
      </c>
      <c r="D115" s="338" t="str">
        <f>'[1]B1. HTT Mortgage Assets'!D115</f>
        <v>ND1</v>
      </c>
      <c r="F115" s="338" t="str">
        <f>'[1]B1. HTT Mortgage Assets'!F115</f>
        <v>ND1</v>
      </c>
      <c r="G115" s="319"/>
    </row>
    <row r="116" spans="1:7" x14ac:dyDescent="0.25">
      <c r="A116" s="319" t="s">
        <v>1424</v>
      </c>
      <c r="B116" s="338" t="str">
        <f>'[1]B1. HTT Mortgage Assets'!B116</f>
        <v>TBC at a country level</v>
      </c>
      <c r="C116" s="338" t="str">
        <f>'[1]B1. HTT Mortgage Assets'!C116</f>
        <v>ND1</v>
      </c>
      <c r="D116" s="338" t="str">
        <f>'[1]B1. HTT Mortgage Assets'!D116</f>
        <v>ND1</v>
      </c>
      <c r="F116" s="338" t="str">
        <f>'[1]B1. HTT Mortgage Assets'!F116</f>
        <v>ND1</v>
      </c>
      <c r="G116" s="319"/>
    </row>
    <row r="117" spans="1:7" x14ac:dyDescent="0.25">
      <c r="A117" s="319" t="s">
        <v>1425</v>
      </c>
      <c r="B117" s="338" t="str">
        <f>'[1]B1. HTT Mortgage Assets'!B117</f>
        <v>TBC at a country level</v>
      </c>
      <c r="C117" s="338" t="str">
        <f>'[1]B1. HTT Mortgage Assets'!C117</f>
        <v>ND1</v>
      </c>
      <c r="D117" s="338" t="str">
        <f>'[1]B1. HTT Mortgage Assets'!D117</f>
        <v>ND1</v>
      </c>
      <c r="F117" s="338" t="str">
        <f>'[1]B1. HTT Mortgage Assets'!F117</f>
        <v>ND1</v>
      </c>
      <c r="G117" s="319"/>
    </row>
    <row r="118" spans="1:7" x14ac:dyDescent="0.25">
      <c r="A118" s="319" t="s">
        <v>1426</v>
      </c>
      <c r="B118" s="338" t="str">
        <f>'[1]B1. HTT Mortgage Assets'!B118</f>
        <v>TBC at a country level</v>
      </c>
      <c r="C118" s="338" t="str">
        <f>'[1]B1. HTT Mortgage Assets'!C118</f>
        <v>ND1</v>
      </c>
      <c r="D118" s="338" t="str">
        <f>'[1]B1. HTT Mortgage Assets'!D118</f>
        <v>ND1</v>
      </c>
      <c r="F118" s="338" t="str">
        <f>'[1]B1. HTT Mortgage Assets'!F118</f>
        <v>ND1</v>
      </c>
      <c r="G118" s="319"/>
    </row>
    <row r="119" spans="1:7" x14ac:dyDescent="0.25">
      <c r="A119" s="319" t="s">
        <v>1427</v>
      </c>
      <c r="B119" s="338" t="str">
        <f>'[1]B1. HTT Mortgage Assets'!B119</f>
        <v>TBC at a country level</v>
      </c>
      <c r="C119" s="338" t="str">
        <f>'[1]B1. HTT Mortgage Assets'!C119</f>
        <v>ND1</v>
      </c>
      <c r="D119" s="338" t="str">
        <f>'[1]B1. HTT Mortgage Assets'!D119</f>
        <v>ND1</v>
      </c>
      <c r="F119" s="338" t="str">
        <f>'[1]B1. HTT Mortgage Assets'!F119</f>
        <v>ND1</v>
      </c>
      <c r="G119" s="319"/>
    </row>
    <row r="120" spans="1:7" x14ac:dyDescent="0.25">
      <c r="A120" s="319" t="s">
        <v>1428</v>
      </c>
      <c r="B120" s="338" t="str">
        <f>'[1]B1. HTT Mortgage Assets'!B120</f>
        <v>TBC at a country level</v>
      </c>
      <c r="C120" s="338" t="str">
        <f>'[1]B1. HTT Mortgage Assets'!C120</f>
        <v>ND1</v>
      </c>
      <c r="D120" s="338" t="str">
        <f>'[1]B1. HTT Mortgage Assets'!D120</f>
        <v>ND1</v>
      </c>
      <c r="F120" s="338" t="str">
        <f>'[1]B1. HTT Mortgage Assets'!F120</f>
        <v>ND1</v>
      </c>
      <c r="G120" s="319"/>
    </row>
    <row r="121" spans="1:7" x14ac:dyDescent="0.25">
      <c r="A121" s="319" t="s">
        <v>1429</v>
      </c>
      <c r="B121" s="338" t="str">
        <f>'[1]B1. HTT Mortgage Assets'!B121</f>
        <v>TBC at a country level</v>
      </c>
      <c r="C121" s="338" t="str">
        <f>'[1]B1. HTT Mortgage Assets'!C121</f>
        <v>ND1</v>
      </c>
      <c r="D121" s="338" t="str">
        <f>'[1]B1. HTT Mortgage Assets'!D121</f>
        <v>ND1</v>
      </c>
      <c r="F121" s="338" t="str">
        <f>'[1]B1. HTT Mortgage Assets'!F121</f>
        <v>ND1</v>
      </c>
      <c r="G121" s="319"/>
    </row>
    <row r="122" spans="1:7" x14ac:dyDescent="0.25">
      <c r="A122" s="319" t="s">
        <v>1430</v>
      </c>
      <c r="B122" s="338" t="str">
        <f>'[1]B1. HTT Mortgage Assets'!B122</f>
        <v>TBC at a country level</v>
      </c>
      <c r="C122" s="338" t="str">
        <f>'[1]B1. HTT Mortgage Assets'!C122</f>
        <v>ND1</v>
      </c>
      <c r="D122" s="338" t="str">
        <f>'[1]B1. HTT Mortgage Assets'!D122</f>
        <v>ND1</v>
      </c>
      <c r="F122" s="338" t="str">
        <f>'[1]B1. HTT Mortgage Assets'!F122</f>
        <v>ND1</v>
      </c>
      <c r="G122" s="319"/>
    </row>
    <row r="123" spans="1:7" x14ac:dyDescent="0.25">
      <c r="A123" s="319" t="s">
        <v>1431</v>
      </c>
      <c r="B123" s="338" t="str">
        <f>'[1]B1. HTT Mortgage Assets'!B123</f>
        <v>TBC at a country level</v>
      </c>
      <c r="C123" s="338" t="str">
        <f>'[1]B1. HTT Mortgage Assets'!C123</f>
        <v>ND1</v>
      </c>
      <c r="D123" s="338" t="str">
        <f>'[1]B1. HTT Mortgage Assets'!D123</f>
        <v>ND1</v>
      </c>
      <c r="F123" s="338" t="str">
        <f>'[1]B1. HTT Mortgage Assets'!F123</f>
        <v>ND1</v>
      </c>
      <c r="G123" s="319"/>
    </row>
    <row r="124" spans="1:7" x14ac:dyDescent="0.25">
      <c r="A124" s="319" t="s">
        <v>1432</v>
      </c>
      <c r="B124" s="338" t="str">
        <f>'[1]B1. HTT Mortgage Assets'!B124</f>
        <v>TBC at a country level</v>
      </c>
      <c r="C124" s="338" t="str">
        <f>'[1]B1. HTT Mortgage Assets'!C124</f>
        <v>ND1</v>
      </c>
      <c r="D124" s="338" t="str">
        <f>'[1]B1. HTT Mortgage Assets'!D124</f>
        <v>ND1</v>
      </c>
      <c r="F124" s="338" t="str">
        <f>'[1]B1. HTT Mortgage Assets'!F124</f>
        <v>ND1</v>
      </c>
      <c r="G124" s="319"/>
    </row>
    <row r="125" spans="1:7" x14ac:dyDescent="0.25">
      <c r="A125" s="319" t="s">
        <v>1433</v>
      </c>
      <c r="B125" s="338" t="str">
        <f>'[1]B1. HTT Mortgage Assets'!B125</f>
        <v>TBC at a country level</v>
      </c>
      <c r="C125" s="338" t="str">
        <f>'[1]B1. HTT Mortgage Assets'!C125</f>
        <v>ND1</v>
      </c>
      <c r="D125" s="338" t="str">
        <f>'[1]B1. HTT Mortgage Assets'!D125</f>
        <v>ND1</v>
      </c>
      <c r="F125" s="338" t="str">
        <f>'[1]B1. HTT Mortgage Assets'!F125</f>
        <v>ND1</v>
      </c>
      <c r="G125" s="319"/>
    </row>
    <row r="126" spans="1:7" x14ac:dyDescent="0.25">
      <c r="A126" s="319" t="s">
        <v>1434</v>
      </c>
      <c r="B126" s="338" t="str">
        <f>'[1]B1. HTT Mortgage Assets'!B126</f>
        <v>TBC at a country level</v>
      </c>
      <c r="C126" s="338" t="str">
        <f>'[1]B1. HTT Mortgage Assets'!C126</f>
        <v>ND1</v>
      </c>
      <c r="D126" s="338" t="str">
        <f>'[1]B1. HTT Mortgage Assets'!D126</f>
        <v>ND1</v>
      </c>
      <c r="F126" s="338" t="str">
        <f>'[1]B1. HTT Mortgage Assets'!F126</f>
        <v>ND1</v>
      </c>
      <c r="G126" s="319"/>
    </row>
    <row r="127" spans="1:7" x14ac:dyDescent="0.25">
      <c r="A127" s="319" t="s">
        <v>1435</v>
      </c>
      <c r="B127" s="338" t="str">
        <f>'[1]B1. HTT Mortgage Assets'!B127</f>
        <v>TBC at a country level</v>
      </c>
      <c r="C127" s="338" t="str">
        <f>'[1]B1. HTT Mortgage Assets'!C127</f>
        <v>ND1</v>
      </c>
      <c r="D127" s="338" t="str">
        <f>'[1]B1. HTT Mortgage Assets'!D127</f>
        <v>ND1</v>
      </c>
      <c r="F127" s="338" t="str">
        <f>'[1]B1. HTT Mortgage Assets'!F127</f>
        <v>ND1</v>
      </c>
      <c r="G127" s="319"/>
    </row>
    <row r="128" spans="1:7" x14ac:dyDescent="0.25">
      <c r="A128" s="319" t="s">
        <v>1436</v>
      </c>
      <c r="B128" s="338" t="str">
        <f>'[1]B1. HTT Mortgage Assets'!B128</f>
        <v>TBC at a country level</v>
      </c>
      <c r="C128" s="338" t="str">
        <f>'[1]B1. HTT Mortgage Assets'!C128</f>
        <v>ND1</v>
      </c>
      <c r="D128" s="338" t="str">
        <f>'[1]B1. HTT Mortgage Assets'!D128</f>
        <v>ND1</v>
      </c>
      <c r="F128" s="338" t="str">
        <f>'[1]B1. HTT Mortgage Assets'!F128</f>
        <v>ND1</v>
      </c>
      <c r="G128" s="319"/>
    </row>
    <row r="129" spans="1:7" x14ac:dyDescent="0.25">
      <c r="A129" s="319" t="s">
        <v>1437</v>
      </c>
      <c r="B129" s="338" t="str">
        <f>'[1]B1. HTT Mortgage Assets'!B129</f>
        <v>TBC at a country level</v>
      </c>
      <c r="C129" s="338" t="str">
        <f>'[1]B1. HTT Mortgage Assets'!C129</f>
        <v>ND1</v>
      </c>
      <c r="D129" s="338" t="str">
        <f>'[1]B1. HTT Mortgage Assets'!D129</f>
        <v>ND1</v>
      </c>
      <c r="F129" s="338" t="str">
        <f>'[1]B1. HTT Mortgage Assets'!F129</f>
        <v>ND1</v>
      </c>
      <c r="G129" s="319"/>
    </row>
    <row r="130" spans="1:7" x14ac:dyDescent="0.25">
      <c r="A130" s="412" t="s">
        <v>1438</v>
      </c>
      <c r="B130" s="338" t="str">
        <f>'[1]B1. HTT Mortgage Assets'!B130</f>
        <v>TBC at a country level</v>
      </c>
      <c r="C130" s="338" t="str">
        <f>'[1]B1. HTT Mortgage Assets'!C130</f>
        <v>ND1</v>
      </c>
      <c r="D130" s="338" t="str">
        <f>'[1]B1. HTT Mortgage Assets'!D130</f>
        <v>ND1</v>
      </c>
      <c r="F130" s="338" t="str">
        <f>'[1]B1. HTT Mortgage Assets'!F130</f>
        <v>ND1</v>
      </c>
      <c r="G130" s="319"/>
    </row>
    <row r="131" spans="1:7" x14ac:dyDescent="0.25">
      <c r="A131" s="412" t="s">
        <v>1439</v>
      </c>
      <c r="B131" s="338" t="str">
        <f>'[1]B1. HTT Mortgage Assets'!B131</f>
        <v>TBC at a country level</v>
      </c>
      <c r="C131" s="338" t="str">
        <f>'[1]B1. HTT Mortgage Assets'!C131</f>
        <v>ND1</v>
      </c>
      <c r="D131" s="338" t="str">
        <f>'[1]B1. HTT Mortgage Assets'!D131</f>
        <v>ND1</v>
      </c>
      <c r="F131" s="338" t="str">
        <f>'[1]B1. HTT Mortgage Assets'!F131</f>
        <v>ND1</v>
      </c>
      <c r="G131" s="319"/>
    </row>
    <row r="132" spans="1:7" x14ac:dyDescent="0.25">
      <c r="A132" s="412" t="s">
        <v>1440</v>
      </c>
      <c r="B132" s="338" t="str">
        <f>'[1]B1. HTT Mortgage Assets'!B132</f>
        <v>TBC at a country level</v>
      </c>
      <c r="C132" s="338" t="str">
        <f>'[1]B1. HTT Mortgage Assets'!C132</f>
        <v>ND1</v>
      </c>
      <c r="D132" s="338" t="str">
        <f>'[1]B1. HTT Mortgage Assets'!D132</f>
        <v>ND1</v>
      </c>
      <c r="F132" s="338" t="str">
        <f>'[1]B1. HTT Mortgage Assets'!F132</f>
        <v>ND1</v>
      </c>
      <c r="G132" s="319"/>
    </row>
    <row r="133" spans="1:7" x14ac:dyDescent="0.25">
      <c r="A133" s="412" t="s">
        <v>1441</v>
      </c>
      <c r="B133" s="338" t="str">
        <f>'[1]B1. HTT Mortgage Assets'!B133</f>
        <v>TBC at a country level</v>
      </c>
      <c r="C133" s="338" t="str">
        <f>'[1]B1. HTT Mortgage Assets'!C133</f>
        <v>ND1</v>
      </c>
      <c r="D133" s="338" t="str">
        <f>'[1]B1. HTT Mortgage Assets'!D133</f>
        <v>ND1</v>
      </c>
      <c r="F133" s="338" t="str">
        <f>'[1]B1. HTT Mortgage Assets'!F133</f>
        <v>ND1</v>
      </c>
      <c r="G133" s="319"/>
    </row>
    <row r="134" spans="1:7" x14ac:dyDescent="0.25">
      <c r="A134" s="412" t="s">
        <v>1442</v>
      </c>
      <c r="B134" s="338" t="str">
        <f>'[1]B1. HTT Mortgage Assets'!B134</f>
        <v>TBC at a country level</v>
      </c>
      <c r="C134" s="338" t="str">
        <f>'[1]B1. HTT Mortgage Assets'!C134</f>
        <v>ND1</v>
      </c>
      <c r="D134" s="338" t="str">
        <f>'[1]B1. HTT Mortgage Assets'!D134</f>
        <v>ND1</v>
      </c>
      <c r="F134" s="338" t="str">
        <f>'[1]B1. HTT Mortgage Assets'!F134</f>
        <v>ND1</v>
      </c>
      <c r="G134" s="319"/>
    </row>
    <row r="135" spans="1:7" x14ac:dyDescent="0.25">
      <c r="A135" s="412" t="s">
        <v>1443</v>
      </c>
      <c r="B135" s="338" t="str">
        <f>'[1]B1. HTT Mortgage Assets'!B135</f>
        <v>TBC at a country level</v>
      </c>
      <c r="C135" s="338" t="str">
        <f>'[1]B1. HTT Mortgage Assets'!C135</f>
        <v>ND1</v>
      </c>
      <c r="D135" s="338" t="str">
        <f>'[1]B1. HTT Mortgage Assets'!D135</f>
        <v>ND1</v>
      </c>
      <c r="F135" s="338" t="str">
        <f>'[1]B1. HTT Mortgage Assets'!F135</f>
        <v>ND1</v>
      </c>
      <c r="G135" s="319"/>
    </row>
    <row r="136" spans="1:7" x14ac:dyDescent="0.25">
      <c r="A136" s="412" t="s">
        <v>1444</v>
      </c>
      <c r="B136" s="338" t="str">
        <f>'[1]B1. HTT Mortgage Assets'!B136</f>
        <v>TBC at a country level</v>
      </c>
      <c r="C136" s="338" t="str">
        <f>'[1]B1. HTT Mortgage Assets'!C136</f>
        <v>ND1</v>
      </c>
      <c r="D136" s="338" t="str">
        <f>'[1]B1. HTT Mortgage Assets'!D136</f>
        <v>ND1</v>
      </c>
      <c r="F136" s="338" t="str">
        <f>'[1]B1. HTT Mortgage Assets'!F136</f>
        <v>ND1</v>
      </c>
      <c r="G136" s="319"/>
    </row>
    <row r="137" spans="1:7" x14ac:dyDescent="0.25">
      <c r="A137" s="412" t="s">
        <v>1445</v>
      </c>
      <c r="B137" s="338" t="str">
        <f>'[1]B1. HTT Mortgage Assets'!B137</f>
        <v>TBC at a country level</v>
      </c>
      <c r="C137" s="338" t="str">
        <f>'[1]B1. HTT Mortgage Assets'!C137</f>
        <v>ND1</v>
      </c>
      <c r="D137" s="338" t="str">
        <f>'[1]B1. HTT Mortgage Assets'!D137</f>
        <v>ND1</v>
      </c>
      <c r="F137" s="338" t="str">
        <f>'[1]B1. HTT Mortgage Assets'!F137</f>
        <v>ND1</v>
      </c>
      <c r="G137" s="319"/>
    </row>
    <row r="138" spans="1:7" x14ac:dyDescent="0.25">
      <c r="A138" s="412" t="s">
        <v>1446</v>
      </c>
      <c r="B138" s="338" t="str">
        <f>'[1]B1. HTT Mortgage Assets'!B138</f>
        <v>TBC at a country level</v>
      </c>
      <c r="C138" s="338" t="str">
        <f>'[1]B1. HTT Mortgage Assets'!C138</f>
        <v>ND1</v>
      </c>
      <c r="D138" s="338" t="str">
        <f>'[1]B1. HTT Mortgage Assets'!D138</f>
        <v>ND1</v>
      </c>
      <c r="F138" s="338" t="str">
        <f>'[1]B1. HTT Mortgage Assets'!F138</f>
        <v>ND1</v>
      </c>
      <c r="G138" s="319"/>
    </row>
    <row r="139" spans="1:7" x14ac:dyDescent="0.25">
      <c r="A139" s="412" t="s">
        <v>1447</v>
      </c>
      <c r="B139" s="338" t="str">
        <f>'[1]B1. HTT Mortgage Assets'!B139</f>
        <v>TBC at a country level</v>
      </c>
      <c r="C139" s="338" t="str">
        <f>'[1]B1. HTT Mortgage Assets'!C139</f>
        <v>ND1</v>
      </c>
      <c r="D139" s="338" t="str">
        <f>'[1]B1. HTT Mortgage Assets'!D139</f>
        <v>ND1</v>
      </c>
      <c r="F139" s="338" t="str">
        <f>'[1]B1. HTT Mortgage Assets'!F139</f>
        <v>ND1</v>
      </c>
      <c r="G139" s="319"/>
    </row>
    <row r="140" spans="1:7" x14ac:dyDescent="0.25">
      <c r="A140" s="412" t="s">
        <v>1448</v>
      </c>
      <c r="B140" s="338" t="str">
        <f>'[1]B1. HTT Mortgage Assets'!B140</f>
        <v>TBC at a country level</v>
      </c>
      <c r="C140" s="338" t="str">
        <f>'[1]B1. HTT Mortgage Assets'!C140</f>
        <v>ND1</v>
      </c>
      <c r="D140" s="338" t="str">
        <f>'[1]B1. HTT Mortgage Assets'!D140</f>
        <v>ND1</v>
      </c>
      <c r="F140" s="338" t="str">
        <f>'[1]B1. HTT Mortgage Assets'!F140</f>
        <v>ND1</v>
      </c>
      <c r="G140" s="319"/>
    </row>
    <row r="141" spans="1:7" x14ac:dyDescent="0.25">
      <c r="A141" s="412" t="s">
        <v>1449</v>
      </c>
      <c r="B141" s="338" t="str">
        <f>'[1]B1. HTT Mortgage Assets'!B141</f>
        <v>TBC at a country level</v>
      </c>
      <c r="C141" s="338" t="str">
        <f>'[1]B1. HTT Mortgage Assets'!C141</f>
        <v>ND1</v>
      </c>
      <c r="D141" s="338" t="str">
        <f>'[1]B1. HTT Mortgage Assets'!D141</f>
        <v>ND1</v>
      </c>
      <c r="F141" s="338" t="str">
        <f>'[1]B1. HTT Mortgage Assets'!F141</f>
        <v>ND1</v>
      </c>
      <c r="G141" s="319"/>
    </row>
    <row r="142" spans="1:7" x14ac:dyDescent="0.25">
      <c r="A142" s="412" t="s">
        <v>1450</v>
      </c>
      <c r="B142" s="338" t="str">
        <f>'[1]B1. HTT Mortgage Assets'!B142</f>
        <v>TBC at a country level</v>
      </c>
      <c r="C142" s="338" t="str">
        <f>'[1]B1. HTT Mortgage Assets'!C142</f>
        <v>ND1</v>
      </c>
      <c r="D142" s="338" t="str">
        <f>'[1]B1. HTT Mortgage Assets'!D142</f>
        <v>ND1</v>
      </c>
      <c r="F142" s="338" t="str">
        <f>'[1]B1. HTT Mortgage Assets'!F142</f>
        <v>ND1</v>
      </c>
      <c r="G142" s="319"/>
    </row>
    <row r="143" spans="1:7" x14ac:dyDescent="0.25">
      <c r="A143" s="412" t="s">
        <v>1451</v>
      </c>
      <c r="B143" s="338" t="str">
        <f>'[1]B1. HTT Mortgage Assets'!B143</f>
        <v>TBC at a country level</v>
      </c>
      <c r="C143" s="338" t="str">
        <f>'[1]B1. HTT Mortgage Assets'!C143</f>
        <v>ND1</v>
      </c>
      <c r="D143" s="338" t="str">
        <f>'[1]B1. HTT Mortgage Assets'!D143</f>
        <v>ND1</v>
      </c>
      <c r="F143" s="338" t="str">
        <f>'[1]B1. HTT Mortgage Assets'!F143</f>
        <v>ND1</v>
      </c>
      <c r="G143" s="319"/>
    </row>
    <row r="144" spans="1:7" x14ac:dyDescent="0.25">
      <c r="A144" s="412" t="s">
        <v>1452</v>
      </c>
      <c r="B144" s="338" t="str">
        <f>'[1]B1. HTT Mortgage Assets'!B144</f>
        <v>TBC at a country level</v>
      </c>
      <c r="C144" s="338" t="str">
        <f>'[1]B1. HTT Mortgage Assets'!C144</f>
        <v>ND1</v>
      </c>
      <c r="D144" s="338" t="str">
        <f>'[1]B1. HTT Mortgage Assets'!D144</f>
        <v>ND1</v>
      </c>
      <c r="F144" s="338" t="str">
        <f>'[1]B1. HTT Mortgage Assets'!F144</f>
        <v>ND1</v>
      </c>
      <c r="G144" s="319"/>
    </row>
    <row r="145" spans="1:7" x14ac:dyDescent="0.25">
      <c r="A145" s="412" t="s">
        <v>1453</v>
      </c>
      <c r="B145" s="338" t="str">
        <f>'[1]B1. HTT Mortgage Assets'!B145</f>
        <v>TBC at a country level</v>
      </c>
      <c r="C145" s="338" t="str">
        <f>'[1]B1. HTT Mortgage Assets'!C145</f>
        <v>ND1</v>
      </c>
      <c r="D145" s="338" t="str">
        <f>'[1]B1. HTT Mortgage Assets'!D145</f>
        <v>ND1</v>
      </c>
      <c r="F145" s="338" t="str">
        <f>'[1]B1. HTT Mortgage Assets'!F145</f>
        <v>ND1</v>
      </c>
      <c r="G145" s="319"/>
    </row>
    <row r="146" spans="1:7" x14ac:dyDescent="0.25">
      <c r="A146" s="412" t="s">
        <v>1454</v>
      </c>
      <c r="B146" s="338" t="str">
        <f>'[1]B1. HTT Mortgage Assets'!B146</f>
        <v>TBC at a country level</v>
      </c>
      <c r="C146" s="338" t="str">
        <f>'[1]B1. HTT Mortgage Assets'!C146</f>
        <v>ND1</v>
      </c>
      <c r="D146" s="338" t="str">
        <f>'[1]B1. HTT Mortgage Assets'!D146</f>
        <v>ND1</v>
      </c>
      <c r="F146" s="338" t="str">
        <f>'[1]B1. HTT Mortgage Assets'!F146</f>
        <v>ND1</v>
      </c>
      <c r="G146" s="319"/>
    </row>
    <row r="147" spans="1:7" x14ac:dyDescent="0.25">
      <c r="A147" s="412" t="s">
        <v>1455</v>
      </c>
      <c r="B147" s="338" t="str">
        <f>'[1]B1. HTT Mortgage Assets'!B147</f>
        <v>TBC at a country level</v>
      </c>
      <c r="C147" s="338" t="str">
        <f>'[1]B1. HTT Mortgage Assets'!C147</f>
        <v>ND1</v>
      </c>
      <c r="D147" s="338" t="str">
        <f>'[1]B1. HTT Mortgage Assets'!D147</f>
        <v>ND1</v>
      </c>
      <c r="F147" s="338" t="str">
        <f>'[1]B1. HTT Mortgage Assets'!F147</f>
        <v>ND1</v>
      </c>
      <c r="G147" s="319"/>
    </row>
    <row r="148" spans="1:7" x14ac:dyDescent="0.25">
      <c r="A148" s="412" t="s">
        <v>1456</v>
      </c>
      <c r="B148" s="338" t="str">
        <f>'[1]B1. HTT Mortgage Assets'!B148</f>
        <v>TBC at a country level</v>
      </c>
      <c r="C148" s="338" t="str">
        <f>'[1]B1. HTT Mortgage Assets'!C148</f>
        <v>ND1</v>
      </c>
      <c r="D148" s="338" t="str">
        <f>'[1]B1. HTT Mortgage Assets'!D148</f>
        <v>ND1</v>
      </c>
      <c r="F148" s="338" t="str">
        <f>'[1]B1. HTT Mortgage Assets'!F148</f>
        <v>ND1</v>
      </c>
      <c r="G148" s="319"/>
    </row>
    <row r="149" spans="1:7" ht="15" customHeight="1" x14ac:dyDescent="0.25">
      <c r="A149" s="339"/>
      <c r="B149" s="340" t="s">
        <v>803</v>
      </c>
      <c r="C149" s="339" t="s">
        <v>713</v>
      </c>
      <c r="D149" s="339" t="s">
        <v>714</v>
      </c>
      <c r="E149" s="341"/>
      <c r="F149" s="342" t="s">
        <v>678</v>
      </c>
      <c r="G149" s="342"/>
    </row>
    <row r="150" spans="1:7" x14ac:dyDescent="0.25">
      <c r="A150" s="319" t="s">
        <v>804</v>
      </c>
      <c r="B150" s="319" t="s">
        <v>805</v>
      </c>
      <c r="C150" s="356">
        <f>'[1]B1. HTT Mortgage Assets'!C150</f>
        <v>0.99999999999999978</v>
      </c>
      <c r="D150" s="356">
        <f>'[1]B1. HTT Mortgage Assets'!D150</f>
        <v>1</v>
      </c>
      <c r="E150" s="417"/>
      <c r="F150" s="356">
        <f>'[1]B1. HTT Mortgage Assets'!F150</f>
        <v>0.99999999999999956</v>
      </c>
    </row>
    <row r="151" spans="1:7" x14ac:dyDescent="0.25">
      <c r="A151" s="319" t="s">
        <v>806</v>
      </c>
      <c r="B151" s="319" t="s">
        <v>807</v>
      </c>
      <c r="C151" s="356">
        <f>'[1]B1. HTT Mortgage Assets'!C151</f>
        <v>0</v>
      </c>
      <c r="D151" s="356">
        <f>'[1]B1. HTT Mortgage Assets'!D151</f>
        <v>0</v>
      </c>
      <c r="E151" s="417"/>
      <c r="F151" s="356">
        <f>'[1]B1. HTT Mortgage Assets'!F151</f>
        <v>0</v>
      </c>
    </row>
    <row r="152" spans="1:7" x14ac:dyDescent="0.25">
      <c r="A152" s="319" t="s">
        <v>808</v>
      </c>
      <c r="B152" s="319" t="s">
        <v>9</v>
      </c>
      <c r="C152" s="356">
        <f>'[1]B1. HTT Mortgage Assets'!C152</f>
        <v>0</v>
      </c>
      <c r="D152" s="356">
        <f>'[1]B1. HTT Mortgage Assets'!D152</f>
        <v>0</v>
      </c>
      <c r="E152" s="345"/>
      <c r="F152" s="356">
        <f>'[1]B1. HTT Mortgage Assets'!F152</f>
        <v>0</v>
      </c>
    </row>
    <row r="153" spans="1:7" ht="15" customHeight="1" x14ac:dyDescent="0.25">
      <c r="A153" s="319" t="s">
        <v>809</v>
      </c>
      <c r="C153" s="345"/>
      <c r="D153" s="356"/>
      <c r="E153" s="417"/>
      <c r="F153" s="356"/>
    </row>
    <row r="154" spans="1:7" ht="15" customHeight="1" x14ac:dyDescent="0.25">
      <c r="A154" s="319" t="s">
        <v>810</v>
      </c>
      <c r="B154" s="319" t="s">
        <v>811</v>
      </c>
      <c r="C154" s="356">
        <f>'[1]B1. HTT Mortgage Assets'!C154</f>
        <v>0.8929592022660725</v>
      </c>
      <c r="D154" s="356">
        <f>'[1]B1. HTT Mortgage Assets'!D154</f>
        <v>0.85924076623131729</v>
      </c>
      <c r="E154" s="417"/>
      <c r="F154" s="356">
        <f>'[1]B1. HTT Mortgage Assets'!F154</f>
        <v>0.89197540831280608</v>
      </c>
    </row>
    <row r="155" spans="1:7" ht="15" customHeight="1" x14ac:dyDescent="0.25">
      <c r="A155" s="319" t="s">
        <v>812</v>
      </c>
      <c r="B155" s="319" t="s">
        <v>813</v>
      </c>
      <c r="C155" s="356">
        <f>'[1]B1. HTT Mortgage Assets'!C155</f>
        <v>0</v>
      </c>
      <c r="D155" s="356">
        <f>'[1]B1. HTT Mortgage Assets'!D155</f>
        <v>0</v>
      </c>
      <c r="E155" s="417"/>
      <c r="F155" s="356">
        <f>'[1]B1. HTT Mortgage Assets'!F155</f>
        <v>0</v>
      </c>
    </row>
    <row r="156" spans="1:7" ht="15" customHeight="1" x14ac:dyDescent="0.25">
      <c r="A156" s="319" t="s">
        <v>814</v>
      </c>
      <c r="B156" s="319" t="s">
        <v>815</v>
      </c>
      <c r="C156" s="356">
        <f>'[1]B1. HTT Mortgage Assets'!C156</f>
        <v>0</v>
      </c>
      <c r="D156" s="356">
        <f>'[1]B1. HTT Mortgage Assets'!D156</f>
        <v>0</v>
      </c>
      <c r="E156" s="417"/>
      <c r="F156" s="356">
        <f>'[1]B1. HTT Mortgage Assets'!F156</f>
        <v>0</v>
      </c>
    </row>
    <row r="157" spans="1:7" ht="15" customHeight="1" x14ac:dyDescent="0.25">
      <c r="A157" s="319" t="s">
        <v>816</v>
      </c>
      <c r="B157" s="319" t="s">
        <v>817</v>
      </c>
      <c r="C157" s="356">
        <f>'[1]B1. HTT Mortgage Assets'!C157</f>
        <v>0</v>
      </c>
      <c r="D157" s="356">
        <f>'[1]B1. HTT Mortgage Assets'!D157</f>
        <v>0</v>
      </c>
      <c r="E157" s="417"/>
      <c r="F157" s="356">
        <f>'[1]B1. HTT Mortgage Assets'!F157</f>
        <v>0</v>
      </c>
    </row>
    <row r="158" spans="1:7" ht="15" customHeight="1" x14ac:dyDescent="0.25">
      <c r="A158" s="319" t="s">
        <v>818</v>
      </c>
      <c r="B158" s="319" t="s">
        <v>819</v>
      </c>
      <c r="C158" s="356">
        <f>'[1]B1. HTT Mortgage Assets'!C158</f>
        <v>0</v>
      </c>
      <c r="D158" s="356">
        <f>'[1]B1. HTT Mortgage Assets'!D158</f>
        <v>0</v>
      </c>
      <c r="E158" s="417"/>
      <c r="F158" s="356">
        <f>'[1]B1. HTT Mortgage Assets'!F158</f>
        <v>0</v>
      </c>
    </row>
    <row r="159" spans="1:7" ht="15" customHeight="1" x14ac:dyDescent="0.25">
      <c r="A159" s="339"/>
      <c r="B159" s="340" t="s">
        <v>820</v>
      </c>
      <c r="C159" s="339" t="s">
        <v>713</v>
      </c>
      <c r="D159" s="339" t="s">
        <v>714</v>
      </c>
      <c r="E159" s="341"/>
      <c r="F159" s="342" t="s">
        <v>678</v>
      </c>
      <c r="G159" s="342"/>
    </row>
    <row r="160" spans="1:7" x14ac:dyDescent="0.25">
      <c r="A160" s="319" t="s">
        <v>821</v>
      </c>
      <c r="B160" s="319" t="s">
        <v>822</v>
      </c>
      <c r="C160" s="359">
        <f>'[1]B1. HTT Mortgage Assets'!C160</f>
        <v>0</v>
      </c>
      <c r="D160" s="359">
        <f>'[1]B1. HTT Mortgage Assets'!D160</f>
        <v>0</v>
      </c>
      <c r="E160" s="416"/>
      <c r="F160" s="359">
        <f>'[1]B1. HTT Mortgage Assets'!F160</f>
        <v>0</v>
      </c>
    </row>
    <row r="161" spans="1:7" x14ac:dyDescent="0.25">
      <c r="A161" s="319" t="s">
        <v>823</v>
      </c>
      <c r="B161" s="319" t="s">
        <v>824</v>
      </c>
      <c r="C161" s="359">
        <f>'[1]B1. HTT Mortgage Assets'!C161</f>
        <v>1</v>
      </c>
      <c r="D161" s="359">
        <f>'[1]B1. HTT Mortgage Assets'!D161</f>
        <v>0.99999999999999989</v>
      </c>
      <c r="E161" s="416"/>
      <c r="F161" s="359">
        <f>'[1]B1. HTT Mortgage Assets'!F161</f>
        <v>0.99999999999999956</v>
      </c>
    </row>
    <row r="162" spans="1:7" x14ac:dyDescent="0.25">
      <c r="A162" s="319" t="s">
        <v>825</v>
      </c>
      <c r="B162" s="319" t="s">
        <v>9</v>
      </c>
      <c r="C162" s="359">
        <f>'[1]B1. HTT Mortgage Assets'!C162</f>
        <v>0</v>
      </c>
      <c r="D162" s="359">
        <f>'[1]B1. HTT Mortgage Assets'!D162</f>
        <v>0</v>
      </c>
      <c r="E162" s="368"/>
      <c r="F162" s="359">
        <f>'[1]B1. HTT Mortgage Assets'!F162</f>
        <v>0</v>
      </c>
    </row>
    <row r="163" spans="1:7" x14ac:dyDescent="0.25">
      <c r="A163" s="319" t="s">
        <v>1457</v>
      </c>
      <c r="C163" s="345"/>
      <c r="D163" s="345"/>
      <c r="E163" s="368"/>
      <c r="F163" s="345"/>
    </row>
    <row r="164" spans="1:7" x14ac:dyDescent="0.25">
      <c r="A164" s="319" t="s">
        <v>1458</v>
      </c>
      <c r="C164" s="345"/>
      <c r="D164" s="345"/>
      <c r="E164" s="368"/>
      <c r="F164" s="345"/>
    </row>
    <row r="165" spans="1:7" x14ac:dyDescent="0.25">
      <c r="A165" s="319" t="s">
        <v>1459</v>
      </c>
      <c r="C165" s="345"/>
      <c r="D165" s="345"/>
      <c r="E165" s="368"/>
      <c r="F165" s="345"/>
    </row>
    <row r="166" spans="1:7" x14ac:dyDescent="0.25">
      <c r="A166" s="319" t="s">
        <v>1460</v>
      </c>
      <c r="C166" s="345"/>
      <c r="D166" s="345"/>
      <c r="E166" s="368"/>
      <c r="F166" s="345"/>
    </row>
    <row r="167" spans="1:7" x14ac:dyDescent="0.25">
      <c r="A167" s="319" t="s">
        <v>1461</v>
      </c>
      <c r="C167" s="345"/>
      <c r="D167" s="345"/>
      <c r="E167" s="368"/>
      <c r="F167" s="345"/>
    </row>
    <row r="168" spans="1:7" x14ac:dyDescent="0.25">
      <c r="A168" s="319" t="s">
        <v>1462</v>
      </c>
      <c r="C168" s="345"/>
      <c r="D168" s="345"/>
      <c r="E168" s="368"/>
      <c r="F168" s="345"/>
    </row>
    <row r="169" spans="1:7" ht="15" customHeight="1" x14ac:dyDescent="0.25">
      <c r="A169" s="339"/>
      <c r="B169" s="340" t="s">
        <v>826</v>
      </c>
      <c r="C169" s="339" t="s">
        <v>713</v>
      </c>
      <c r="D169" s="339" t="s">
        <v>714</v>
      </c>
      <c r="E169" s="341"/>
      <c r="F169" s="342" t="s">
        <v>678</v>
      </c>
      <c r="G169" s="342"/>
    </row>
    <row r="170" spans="1:7" x14ac:dyDescent="0.25">
      <c r="A170" s="319" t="s">
        <v>827</v>
      </c>
      <c r="B170" s="353" t="s">
        <v>828</v>
      </c>
      <c r="C170" s="345">
        <f>+'[1]B1. HTT Mortgage Assets'!C170</f>
        <v>0</v>
      </c>
      <c r="D170" s="345">
        <f>+'[1]B1. HTT Mortgage Assets'!D170</f>
        <v>0</v>
      </c>
      <c r="E170" s="382"/>
      <c r="F170" s="345">
        <f>+'[1]B1. HTT Mortgage Assets'!F170</f>
        <v>0</v>
      </c>
    </row>
    <row r="171" spans="1:7" x14ac:dyDescent="0.25">
      <c r="A171" s="319" t="s">
        <v>829</v>
      </c>
      <c r="B171" s="353" t="s">
        <v>144</v>
      </c>
      <c r="C171" s="345">
        <f>+'[1]B1. HTT Mortgage Assets'!C171</f>
        <v>0</v>
      </c>
      <c r="D171" s="345">
        <f>+'[1]B1. HTT Mortgage Assets'!D171</f>
        <v>0</v>
      </c>
      <c r="E171" s="382"/>
      <c r="F171" s="345">
        <f>+'[1]B1. HTT Mortgage Assets'!F171</f>
        <v>0</v>
      </c>
    </row>
    <row r="172" spans="1:7" x14ac:dyDescent="0.25">
      <c r="A172" s="319" t="s">
        <v>830</v>
      </c>
      <c r="B172" s="353" t="s">
        <v>42</v>
      </c>
      <c r="C172" s="345">
        <f>+'[1]B1. HTT Mortgage Assets'!C172</f>
        <v>0</v>
      </c>
      <c r="D172" s="345">
        <f>+'[1]B1. HTT Mortgage Assets'!D172</f>
        <v>0</v>
      </c>
      <c r="E172" s="381"/>
      <c r="F172" s="345">
        <f>+'[1]B1. HTT Mortgage Assets'!F172</f>
        <v>0</v>
      </c>
    </row>
    <row r="173" spans="1:7" x14ac:dyDescent="0.25">
      <c r="A173" s="319" t="s">
        <v>831</v>
      </c>
      <c r="B173" s="353" t="s">
        <v>43</v>
      </c>
      <c r="C173" s="345">
        <f>+'[1]B1. HTT Mortgage Assets'!C173</f>
        <v>0</v>
      </c>
      <c r="D173" s="345">
        <f>+'[1]B1. HTT Mortgage Assets'!D173</f>
        <v>0</v>
      </c>
      <c r="E173" s="381"/>
      <c r="F173" s="345">
        <f>+'[1]B1. HTT Mortgage Assets'!F173</f>
        <v>0</v>
      </c>
    </row>
    <row r="174" spans="1:7" x14ac:dyDescent="0.25">
      <c r="A174" s="319" t="s">
        <v>832</v>
      </c>
      <c r="B174" s="353" t="s">
        <v>44</v>
      </c>
      <c r="C174" s="345">
        <f>+'[1]B1. HTT Mortgage Assets'!C174</f>
        <v>1</v>
      </c>
      <c r="D174" s="345">
        <f>+'[1]B1. HTT Mortgage Assets'!D174</f>
        <v>1</v>
      </c>
      <c r="E174" s="381"/>
      <c r="F174" s="345">
        <f>+'[1]B1. HTT Mortgage Assets'!F174</f>
        <v>1</v>
      </c>
    </row>
    <row r="175" spans="1:7" x14ac:dyDescent="0.25">
      <c r="A175" s="319" t="s">
        <v>1463</v>
      </c>
      <c r="B175" s="353"/>
      <c r="C175" s="345"/>
      <c r="D175" s="345"/>
      <c r="E175" s="381"/>
      <c r="F175" s="345"/>
    </row>
    <row r="176" spans="1:7" x14ac:dyDescent="0.25">
      <c r="A176" s="319" t="s">
        <v>1464</v>
      </c>
      <c r="B176" s="353"/>
      <c r="C176" s="345"/>
      <c r="D176" s="345"/>
      <c r="E176" s="381"/>
      <c r="F176" s="345"/>
    </row>
    <row r="177" spans="1:7" x14ac:dyDescent="0.25">
      <c r="A177" s="319" t="s">
        <v>1465</v>
      </c>
      <c r="B177" s="353"/>
      <c r="C177" s="345"/>
      <c r="D177" s="345"/>
      <c r="E177" s="381"/>
      <c r="F177" s="345"/>
    </row>
    <row r="178" spans="1:7" x14ac:dyDescent="0.25">
      <c r="A178" s="319" t="s">
        <v>1466</v>
      </c>
      <c r="B178" s="353"/>
      <c r="C178" s="345"/>
      <c r="D178" s="345"/>
      <c r="E178" s="381"/>
      <c r="F178" s="345"/>
    </row>
    <row r="179" spans="1:7" ht="15" customHeight="1" x14ac:dyDescent="0.25">
      <c r="A179" s="339"/>
      <c r="B179" s="340" t="s">
        <v>833</v>
      </c>
      <c r="C179" s="339" t="s">
        <v>713</v>
      </c>
      <c r="D179" s="339" t="s">
        <v>714</v>
      </c>
      <c r="E179" s="341"/>
      <c r="F179" s="342" t="s">
        <v>678</v>
      </c>
      <c r="G179" s="342"/>
    </row>
    <row r="180" spans="1:7" x14ac:dyDescent="0.25">
      <c r="A180" s="319" t="s">
        <v>834</v>
      </c>
      <c r="B180" s="319" t="s">
        <v>835</v>
      </c>
      <c r="C180" s="345">
        <f>+'[1]B1. HTT Mortgage Assets'!C180</f>
        <v>1.2319462177117419E-3</v>
      </c>
      <c r="D180" s="345">
        <f>+'[1]B1. HTT Mortgage Assets'!D180</f>
        <v>3.2970145901779443E-4</v>
      </c>
      <c r="E180" s="382"/>
      <c r="F180" s="345">
        <f>+'[1]B1. HTT Mortgage Assets'!F180</f>
        <v>1.2056216593290699E-3</v>
      </c>
    </row>
    <row r="181" spans="1:7" x14ac:dyDescent="0.25">
      <c r="A181" s="319" t="s">
        <v>1467</v>
      </c>
      <c r="C181" s="383"/>
      <c r="D181" s="383"/>
      <c r="E181" s="317"/>
      <c r="F181" s="383"/>
    </row>
    <row r="182" spans="1:7" x14ac:dyDescent="0.25">
      <c r="A182" s="319" t="s">
        <v>1468</v>
      </c>
      <c r="C182" s="383"/>
      <c r="D182" s="383"/>
      <c r="E182" s="317"/>
      <c r="F182" s="383"/>
    </row>
    <row r="183" spans="1:7" x14ac:dyDescent="0.25">
      <c r="A183" s="319" t="s">
        <v>1469</v>
      </c>
      <c r="C183" s="383"/>
      <c r="D183" s="383"/>
      <c r="E183" s="317"/>
      <c r="F183" s="383"/>
    </row>
    <row r="184" spans="1:7" x14ac:dyDescent="0.25">
      <c r="A184" s="319" t="s">
        <v>1470</v>
      </c>
      <c r="C184" s="383"/>
      <c r="D184" s="383"/>
      <c r="E184" s="317"/>
      <c r="F184" s="383"/>
    </row>
    <row r="185" spans="1:7" ht="18.75" x14ac:dyDescent="0.25">
      <c r="A185" s="384"/>
      <c r="B185" s="385" t="s">
        <v>675</v>
      </c>
      <c r="C185" s="384"/>
      <c r="D185" s="384"/>
      <c r="E185" s="384"/>
      <c r="F185" s="386"/>
      <c r="G185" s="386"/>
    </row>
    <row r="186" spans="1:7" ht="15" customHeight="1" x14ac:dyDescent="0.25">
      <c r="A186" s="339"/>
      <c r="B186" s="340" t="s">
        <v>836</v>
      </c>
      <c r="C186" s="339" t="s">
        <v>837</v>
      </c>
      <c r="D186" s="339" t="s">
        <v>838</v>
      </c>
      <c r="E186" s="341"/>
      <c r="F186" s="339" t="s">
        <v>713</v>
      </c>
      <c r="G186" s="339" t="s">
        <v>839</v>
      </c>
    </row>
    <row r="187" spans="1:7" x14ac:dyDescent="0.25">
      <c r="A187" s="319" t="s">
        <v>840</v>
      </c>
      <c r="B187" s="338" t="s">
        <v>841</v>
      </c>
      <c r="C187" s="343">
        <f>+'[1]B1. HTT Mortgage Assets'!C187</f>
        <v>1465.1037733901312</v>
      </c>
      <c r="D187" s="343"/>
      <c r="E187" s="334"/>
      <c r="F187" s="352"/>
      <c r="G187" s="352"/>
    </row>
    <row r="188" spans="1:7" x14ac:dyDescent="0.25">
      <c r="A188" s="334"/>
      <c r="B188" s="387"/>
      <c r="C188" s="343"/>
      <c r="D188" s="343"/>
      <c r="E188" s="334"/>
      <c r="F188" s="352"/>
      <c r="G188" s="352"/>
    </row>
    <row r="189" spans="1:7" x14ac:dyDescent="0.25">
      <c r="B189" s="338" t="s">
        <v>842</v>
      </c>
      <c r="C189" s="343"/>
      <c r="D189" s="343"/>
      <c r="E189" s="334"/>
      <c r="F189" s="352"/>
      <c r="G189" s="352"/>
    </row>
    <row r="190" spans="1:7" x14ac:dyDescent="0.25">
      <c r="A190" s="319" t="s">
        <v>843</v>
      </c>
      <c r="B190" s="338" t="s">
        <v>11</v>
      </c>
      <c r="C190" s="343">
        <f>+'[1]B1. HTT Mortgage Assets'!C190</f>
        <v>647.98880001000009</v>
      </c>
      <c r="D190" s="343">
        <f>+'[1]B1. HTT Mortgage Assets'!D190</f>
        <v>2446</v>
      </c>
      <c r="E190" s="334"/>
      <c r="F190" s="356">
        <f>+'[1]B1. HTT Mortgage Assets'!F190</f>
        <v>0.15700455981505534</v>
      </c>
      <c r="G190" s="356">
        <f>+'[1]B1. HTT Mortgage Assets'!G190</f>
        <v>0.86829960951366703</v>
      </c>
    </row>
    <row r="191" spans="1:7" x14ac:dyDescent="0.25">
      <c r="A191" s="319" t="s">
        <v>844</v>
      </c>
      <c r="B191" s="338" t="s">
        <v>12</v>
      </c>
      <c r="C191" s="343">
        <f>+'[1]B1. HTT Mortgage Assets'!C191</f>
        <v>489.48426375000003</v>
      </c>
      <c r="D191" s="343">
        <f>+'[1]B1. HTT Mortgage Assets'!D191</f>
        <v>150</v>
      </c>
      <c r="E191" s="334"/>
      <c r="F191" s="356">
        <f>+'[1]B1. HTT Mortgage Assets'!F191</f>
        <v>0.1185996754346359</v>
      </c>
      <c r="G191" s="356">
        <f>+'[1]B1. HTT Mortgage Assets'!G191</f>
        <v>5.3248136315228969E-2</v>
      </c>
    </row>
    <row r="192" spans="1:7" x14ac:dyDescent="0.25">
      <c r="A192" s="319" t="s">
        <v>845</v>
      </c>
      <c r="B192" s="338" t="s">
        <v>13</v>
      </c>
      <c r="C192" s="343">
        <f>+'[1]B1. HTT Mortgage Assets'!C192</f>
        <v>1650.2574803899997</v>
      </c>
      <c r="D192" s="343">
        <f>+'[1]B1. HTT Mortgage Assets'!D192</f>
        <v>176</v>
      </c>
      <c r="E192" s="334"/>
      <c r="F192" s="356">
        <f>+'[1]B1. HTT Mortgage Assets'!F192</f>
        <v>0.39984942530817769</v>
      </c>
      <c r="G192" s="356">
        <f>+'[1]B1. HTT Mortgage Assets'!G192</f>
        <v>6.2477813276535323E-2</v>
      </c>
    </row>
    <row r="193" spans="1:7" x14ac:dyDescent="0.25">
      <c r="A193" s="319" t="s">
        <v>846</v>
      </c>
      <c r="B193" s="338" t="s">
        <v>14</v>
      </c>
      <c r="C193" s="343">
        <f>+'[1]B1. HTT Mortgage Assets'!C193</f>
        <v>1253.17370618</v>
      </c>
      <c r="D193" s="343">
        <f>+'[1]B1. HTT Mortgage Assets'!D193</f>
        <v>44</v>
      </c>
      <c r="E193" s="334"/>
      <c r="F193" s="356">
        <f>+'[1]B1. HTT Mortgage Assets'!F193</f>
        <v>0.30363794267363259</v>
      </c>
      <c r="G193" s="356">
        <f>+'[1]B1. HTT Mortgage Assets'!G193</f>
        <v>1.5619453319133831E-2</v>
      </c>
    </row>
    <row r="194" spans="1:7" x14ac:dyDescent="0.25">
      <c r="A194" s="319" t="s">
        <v>847</v>
      </c>
      <c r="B194" s="338" t="s">
        <v>15</v>
      </c>
      <c r="C194" s="343">
        <f>+'[1]B1. HTT Mortgage Assets'!C194</f>
        <v>86.293079309999996</v>
      </c>
      <c r="D194" s="343">
        <f>+'[1]B1. HTT Mortgage Assets'!D194</f>
        <v>1</v>
      </c>
      <c r="E194" s="334"/>
      <c r="F194" s="356">
        <f>+'[1]B1. HTT Mortgage Assets'!F194</f>
        <v>2.0908396768498351E-2</v>
      </c>
      <c r="G194" s="356">
        <f>+'[1]B1. HTT Mortgage Assets'!G194</f>
        <v>3.5498757543485978E-4</v>
      </c>
    </row>
    <row r="195" spans="1:7" x14ac:dyDescent="0.25">
      <c r="A195" s="319" t="s">
        <v>848</v>
      </c>
      <c r="B195" s="338" t="s">
        <v>16</v>
      </c>
      <c r="C195" s="343">
        <f>+'[1]B1. HTT Mortgage Assets'!C195</f>
        <v>0</v>
      </c>
      <c r="D195" s="343">
        <f>+'[1]B1. HTT Mortgage Assets'!D195</f>
        <v>0</v>
      </c>
      <c r="E195" s="334"/>
      <c r="F195" s="356">
        <f>+'[1]B1. HTT Mortgage Assets'!F195</f>
        <v>0</v>
      </c>
      <c r="G195" s="356">
        <f>+'[1]B1. HTT Mortgage Assets'!G195</f>
        <v>0</v>
      </c>
    </row>
    <row r="196" spans="1:7" x14ac:dyDescent="0.25">
      <c r="A196" s="319" t="s">
        <v>1471</v>
      </c>
      <c r="B196" s="338" t="str">
        <f>'[1]B1. HTT Mortgage Assets'!B196</f>
        <v>TBC at a country level</v>
      </c>
      <c r="C196" s="343" t="str">
        <f>+'[1]B1. HTT Mortgage Assets'!C196</f>
        <v>ND1</v>
      </c>
      <c r="D196" s="343" t="str">
        <f>+'[1]B1. HTT Mortgage Assets'!D196</f>
        <v>ND1</v>
      </c>
      <c r="E196" s="400"/>
      <c r="F196" s="343"/>
      <c r="G196" s="343"/>
    </row>
    <row r="197" spans="1:7" x14ac:dyDescent="0.25">
      <c r="A197" s="319" t="s">
        <v>1472</v>
      </c>
      <c r="B197" s="338" t="str">
        <f>'[1]B1. HTT Mortgage Assets'!B197</f>
        <v>TBC at a country level</v>
      </c>
      <c r="C197" s="343" t="str">
        <f>+'[1]B1. HTT Mortgage Assets'!C197</f>
        <v>ND1</v>
      </c>
      <c r="D197" s="343" t="str">
        <f>+'[1]B1. HTT Mortgage Assets'!D197</f>
        <v>ND1</v>
      </c>
      <c r="E197" s="400"/>
      <c r="F197" s="343"/>
      <c r="G197" s="343"/>
    </row>
    <row r="198" spans="1:7" x14ac:dyDescent="0.25">
      <c r="A198" s="319" t="s">
        <v>1473</v>
      </c>
      <c r="B198" s="338" t="str">
        <f>'[1]B1. HTT Mortgage Assets'!B198</f>
        <v>TBC at a country level</v>
      </c>
      <c r="C198" s="343" t="str">
        <f>+'[1]B1. HTT Mortgage Assets'!C198</f>
        <v>ND1</v>
      </c>
      <c r="D198" s="343" t="str">
        <f>+'[1]B1. HTT Mortgage Assets'!D198</f>
        <v>ND1</v>
      </c>
      <c r="E198" s="400"/>
      <c r="F198" s="343"/>
      <c r="G198" s="343"/>
    </row>
    <row r="199" spans="1:7" x14ac:dyDescent="0.25">
      <c r="A199" s="319" t="s">
        <v>1474</v>
      </c>
      <c r="B199" s="338" t="str">
        <f>'[1]B1. HTT Mortgage Assets'!B199</f>
        <v>TBC at a country level</v>
      </c>
      <c r="C199" s="343" t="str">
        <f>+'[1]B1. HTT Mortgage Assets'!C199</f>
        <v>ND1</v>
      </c>
      <c r="D199" s="343" t="str">
        <f>+'[1]B1. HTT Mortgage Assets'!D199</f>
        <v>ND1</v>
      </c>
      <c r="E199" s="400"/>
      <c r="F199" s="343"/>
      <c r="G199" s="343"/>
    </row>
    <row r="200" spans="1:7" x14ac:dyDescent="0.25">
      <c r="A200" s="319" t="s">
        <v>1475</v>
      </c>
      <c r="B200" s="338" t="str">
        <f>'[1]B1. HTT Mortgage Assets'!B200</f>
        <v>TBC at a country level</v>
      </c>
      <c r="C200" s="343" t="str">
        <f>+'[1]B1. HTT Mortgage Assets'!C200</f>
        <v>ND1</v>
      </c>
      <c r="D200" s="343" t="str">
        <f>+'[1]B1. HTT Mortgage Assets'!D200</f>
        <v>ND1</v>
      </c>
      <c r="E200" s="400"/>
      <c r="F200" s="343"/>
      <c r="G200" s="343"/>
    </row>
    <row r="201" spans="1:7" x14ac:dyDescent="0.25">
      <c r="A201" s="319" t="s">
        <v>1476</v>
      </c>
      <c r="B201" s="338" t="str">
        <f>'[1]B1. HTT Mortgage Assets'!B201</f>
        <v>TBC at a country level</v>
      </c>
      <c r="C201" s="343" t="str">
        <f>+'[1]B1. HTT Mortgage Assets'!C201</f>
        <v>ND1</v>
      </c>
      <c r="D201" s="343" t="str">
        <f>+'[1]B1. HTT Mortgage Assets'!D201</f>
        <v>ND1</v>
      </c>
      <c r="E201" s="400"/>
      <c r="F201" s="343"/>
      <c r="G201" s="343"/>
    </row>
    <row r="202" spans="1:7" x14ac:dyDescent="0.25">
      <c r="A202" s="319" t="s">
        <v>1477</v>
      </c>
      <c r="B202" s="338" t="str">
        <f>'[1]B1. HTT Mortgage Assets'!B202</f>
        <v>TBC at a country level</v>
      </c>
      <c r="C202" s="343" t="str">
        <f>+'[1]B1. HTT Mortgage Assets'!C202</f>
        <v>ND1</v>
      </c>
      <c r="D202" s="343" t="str">
        <f>+'[1]B1. HTT Mortgage Assets'!D202</f>
        <v>ND1</v>
      </c>
      <c r="E202" s="400"/>
      <c r="F202" s="343"/>
      <c r="G202" s="343"/>
    </row>
    <row r="203" spans="1:7" x14ac:dyDescent="0.25">
      <c r="A203" s="319" t="s">
        <v>1478</v>
      </c>
      <c r="B203" s="338" t="str">
        <f>'[1]B1. HTT Mortgage Assets'!B203</f>
        <v>TBC at a country level</v>
      </c>
      <c r="C203" s="343" t="str">
        <f>+'[1]B1. HTT Mortgage Assets'!C203</f>
        <v>ND1</v>
      </c>
      <c r="D203" s="343" t="str">
        <f>+'[1]B1. HTT Mortgage Assets'!D203</f>
        <v>ND1</v>
      </c>
      <c r="E203" s="400"/>
      <c r="F203" s="343"/>
      <c r="G203" s="343"/>
    </row>
    <row r="204" spans="1:7" x14ac:dyDescent="0.25">
      <c r="A204" s="319" t="s">
        <v>1479</v>
      </c>
      <c r="B204" s="338" t="str">
        <f>'[1]B1. HTT Mortgage Assets'!B204</f>
        <v>TBC at a country level</v>
      </c>
      <c r="C204" s="343" t="str">
        <f>+'[1]B1. HTT Mortgage Assets'!C204</f>
        <v>ND1</v>
      </c>
      <c r="D204" s="343" t="str">
        <f>+'[1]B1. HTT Mortgage Assets'!D204</f>
        <v>ND1</v>
      </c>
      <c r="E204" s="400"/>
      <c r="F204" s="343"/>
      <c r="G204" s="343"/>
    </row>
    <row r="205" spans="1:7" x14ac:dyDescent="0.25">
      <c r="A205" s="319" t="s">
        <v>1480</v>
      </c>
      <c r="B205" s="338" t="str">
        <f>'[1]B1. HTT Mortgage Assets'!B205</f>
        <v>TBC at a country level</v>
      </c>
      <c r="C205" s="343" t="str">
        <f>+'[1]B1. HTT Mortgage Assets'!C205</f>
        <v>ND1</v>
      </c>
      <c r="D205" s="343" t="str">
        <f>+'[1]B1. HTT Mortgage Assets'!D205</f>
        <v>ND1</v>
      </c>
      <c r="E205" s="400"/>
      <c r="F205" s="343"/>
      <c r="G205" s="343"/>
    </row>
    <row r="206" spans="1:7" x14ac:dyDescent="0.25">
      <c r="A206" s="319" t="s">
        <v>1481</v>
      </c>
      <c r="B206" s="338" t="str">
        <f>'[1]B1. HTT Mortgage Assets'!B206</f>
        <v>TBC at a country level</v>
      </c>
      <c r="C206" s="343" t="str">
        <f>+'[1]B1. HTT Mortgage Assets'!C206</f>
        <v>ND1</v>
      </c>
      <c r="D206" s="343" t="str">
        <f>+'[1]B1. HTT Mortgage Assets'!D206</f>
        <v>ND1</v>
      </c>
      <c r="E206" s="400"/>
      <c r="F206" s="343"/>
      <c r="G206" s="343"/>
    </row>
    <row r="207" spans="1:7" x14ac:dyDescent="0.25">
      <c r="A207" s="319" t="s">
        <v>1482</v>
      </c>
      <c r="B207" s="338" t="str">
        <f>'[1]B1. HTT Mortgage Assets'!B207</f>
        <v>TBC at a country level</v>
      </c>
      <c r="C207" s="343" t="str">
        <f>+'[1]B1. HTT Mortgage Assets'!C207</f>
        <v>ND1</v>
      </c>
      <c r="D207" s="343" t="str">
        <f>+'[1]B1. HTT Mortgage Assets'!D207</f>
        <v>ND1</v>
      </c>
      <c r="E207" s="400"/>
      <c r="F207" s="343"/>
      <c r="G207" s="343"/>
    </row>
    <row r="208" spans="1:7" x14ac:dyDescent="0.25">
      <c r="A208" s="319" t="s">
        <v>1483</v>
      </c>
      <c r="B208" s="338" t="str">
        <f>'[1]B1. HTT Mortgage Assets'!B208</f>
        <v>TBC at a country level</v>
      </c>
      <c r="C208" s="343" t="str">
        <f>+'[1]B1. HTT Mortgage Assets'!C208</f>
        <v>ND1</v>
      </c>
      <c r="D208" s="343" t="str">
        <f>+'[1]B1. HTT Mortgage Assets'!D208</f>
        <v>ND1</v>
      </c>
      <c r="E208" s="400"/>
      <c r="F208" s="343"/>
      <c r="G208" s="343"/>
    </row>
    <row r="209" spans="1:7" x14ac:dyDescent="0.25">
      <c r="A209" s="319" t="s">
        <v>1484</v>
      </c>
      <c r="B209" s="338" t="str">
        <f>'[1]B1. HTT Mortgage Assets'!B209</f>
        <v>TBC at a country level</v>
      </c>
      <c r="C209" s="343" t="str">
        <f>+'[1]B1. HTT Mortgage Assets'!C209</f>
        <v>ND1</v>
      </c>
      <c r="D209" s="343" t="str">
        <f>+'[1]B1. HTT Mortgage Assets'!D209</f>
        <v>ND1</v>
      </c>
      <c r="E209" s="400"/>
      <c r="F209" s="343"/>
      <c r="G209" s="343"/>
    </row>
    <row r="210" spans="1:7" x14ac:dyDescent="0.25">
      <c r="A210" s="319" t="s">
        <v>1485</v>
      </c>
      <c r="B210" s="338" t="str">
        <f>'[1]B1. HTT Mortgage Assets'!B210</f>
        <v>TBC at a country level</v>
      </c>
      <c r="C210" s="343" t="str">
        <f>+'[1]B1. HTT Mortgage Assets'!C210</f>
        <v>ND1</v>
      </c>
      <c r="D210" s="343" t="str">
        <f>+'[1]B1. HTT Mortgage Assets'!D210</f>
        <v>ND1</v>
      </c>
      <c r="E210" s="400"/>
      <c r="F210" s="343"/>
      <c r="G210" s="343"/>
    </row>
    <row r="211" spans="1:7" x14ac:dyDescent="0.25">
      <c r="A211" s="319" t="s">
        <v>1486</v>
      </c>
      <c r="B211" s="338" t="str">
        <f>'[1]B1. HTT Mortgage Assets'!B211</f>
        <v>TBC at a country level</v>
      </c>
      <c r="C211" s="343" t="str">
        <f>+'[1]B1. HTT Mortgage Assets'!C211</f>
        <v>ND1</v>
      </c>
      <c r="D211" s="343" t="str">
        <f>+'[1]B1. HTT Mortgage Assets'!D211</f>
        <v>ND1</v>
      </c>
      <c r="E211" s="400"/>
      <c r="F211" s="343"/>
      <c r="G211" s="343"/>
    </row>
    <row r="212" spans="1:7" x14ac:dyDescent="0.25">
      <c r="A212" s="319" t="s">
        <v>1487</v>
      </c>
      <c r="B212" s="338" t="str">
        <f>'[1]B1. HTT Mortgage Assets'!B212</f>
        <v>TBC at a country level</v>
      </c>
      <c r="C212" s="343" t="str">
        <f>+'[1]B1. HTT Mortgage Assets'!C212</f>
        <v>ND1</v>
      </c>
      <c r="D212" s="343" t="str">
        <f>+'[1]B1. HTT Mortgage Assets'!D212</f>
        <v>ND1</v>
      </c>
      <c r="E212" s="400"/>
      <c r="F212" s="343"/>
      <c r="G212" s="343"/>
    </row>
    <row r="213" spans="1:7" x14ac:dyDescent="0.25">
      <c r="A213" s="319" t="s">
        <v>1488</v>
      </c>
      <c r="B213" s="338" t="str">
        <f>'[1]B1. HTT Mortgage Assets'!B213</f>
        <v>TBC at a country level</v>
      </c>
      <c r="C213" s="343" t="str">
        <f>+'[1]B1. HTT Mortgage Assets'!C213</f>
        <v>ND1</v>
      </c>
      <c r="D213" s="343" t="str">
        <f>+'[1]B1. HTT Mortgage Assets'!D213</f>
        <v>ND1</v>
      </c>
      <c r="E213" s="400"/>
      <c r="F213" s="343"/>
      <c r="G213" s="343"/>
    </row>
    <row r="214" spans="1:7" x14ac:dyDescent="0.25">
      <c r="A214" s="319" t="s">
        <v>849</v>
      </c>
      <c r="B214" s="348" t="s">
        <v>10</v>
      </c>
      <c r="C214" s="343">
        <f>+'[1]B1. HTT Mortgage Assets'!C214</f>
        <v>4127.1973296400001</v>
      </c>
      <c r="D214" s="343">
        <f>+'[1]B1. HTT Mortgage Assets'!D214</f>
        <v>2817</v>
      </c>
      <c r="E214" s="368"/>
      <c r="F214" s="418">
        <f>+'[1]B1. HTT Mortgage Assets'!F214</f>
        <v>0.99999999999999989</v>
      </c>
      <c r="G214" s="418">
        <f>+'[1]B1. HTT Mortgage Assets'!G214</f>
        <v>1</v>
      </c>
    </row>
    <row r="215" spans="1:7" ht="15" customHeight="1" x14ac:dyDescent="0.25">
      <c r="A215" s="339"/>
      <c r="B215" s="340" t="s">
        <v>850</v>
      </c>
      <c r="C215" s="339" t="s">
        <v>837</v>
      </c>
      <c r="D215" s="339" t="s">
        <v>838</v>
      </c>
      <c r="E215" s="341"/>
      <c r="F215" s="339" t="s">
        <v>713</v>
      </c>
      <c r="G215" s="339" t="s">
        <v>839</v>
      </c>
    </row>
    <row r="216" spans="1:7" x14ac:dyDescent="0.25">
      <c r="A216" s="319" t="s">
        <v>851</v>
      </c>
      <c r="B216" s="319" t="s">
        <v>852</v>
      </c>
      <c r="C216" s="388" t="s">
        <v>853</v>
      </c>
      <c r="G216" s="319"/>
    </row>
    <row r="217" spans="1:7" x14ac:dyDescent="0.25">
      <c r="G217" s="319"/>
    </row>
    <row r="218" spans="1:7" x14ac:dyDescent="0.25">
      <c r="B218" s="338" t="s">
        <v>854</v>
      </c>
      <c r="G218" s="319"/>
    </row>
    <row r="219" spans="1:7" x14ac:dyDescent="0.25">
      <c r="A219" s="319" t="s">
        <v>855</v>
      </c>
      <c r="B219" s="319" t="s">
        <v>856</v>
      </c>
      <c r="C219" s="319" t="s">
        <v>853</v>
      </c>
      <c r="D219" s="319" t="s">
        <v>853</v>
      </c>
      <c r="F219" s="319" t="s">
        <v>853</v>
      </c>
      <c r="G219" s="319" t="s">
        <v>853</v>
      </c>
    </row>
    <row r="220" spans="1:7" x14ac:dyDescent="0.25">
      <c r="A220" s="319" t="s">
        <v>857</v>
      </c>
      <c r="B220" s="319" t="s">
        <v>858</v>
      </c>
      <c r="C220" s="319" t="s">
        <v>853</v>
      </c>
      <c r="D220" s="319" t="s">
        <v>853</v>
      </c>
      <c r="F220" s="319" t="s">
        <v>853</v>
      </c>
      <c r="G220" s="319" t="s">
        <v>853</v>
      </c>
    </row>
    <row r="221" spans="1:7" x14ac:dyDescent="0.25">
      <c r="A221" s="319" t="s">
        <v>859</v>
      </c>
      <c r="B221" s="319" t="s">
        <v>860</v>
      </c>
      <c r="C221" s="319" t="s">
        <v>853</v>
      </c>
      <c r="D221" s="319" t="s">
        <v>853</v>
      </c>
      <c r="F221" s="319" t="s">
        <v>853</v>
      </c>
      <c r="G221" s="319" t="s">
        <v>853</v>
      </c>
    </row>
    <row r="222" spans="1:7" x14ac:dyDescent="0.25">
      <c r="A222" s="319" t="s">
        <v>861</v>
      </c>
      <c r="B222" s="319" t="s">
        <v>862</v>
      </c>
      <c r="C222" s="319" t="s">
        <v>853</v>
      </c>
      <c r="D222" s="319" t="s">
        <v>853</v>
      </c>
      <c r="F222" s="319" t="s">
        <v>853</v>
      </c>
      <c r="G222" s="319" t="s">
        <v>853</v>
      </c>
    </row>
    <row r="223" spans="1:7" x14ac:dyDescent="0.25">
      <c r="A223" s="319" t="s">
        <v>863</v>
      </c>
      <c r="B223" s="319" t="s">
        <v>864</v>
      </c>
      <c r="C223" s="319" t="s">
        <v>853</v>
      </c>
      <c r="D223" s="319" t="s">
        <v>853</v>
      </c>
      <c r="F223" s="319" t="s">
        <v>853</v>
      </c>
      <c r="G223" s="319" t="s">
        <v>853</v>
      </c>
    </row>
    <row r="224" spans="1:7" x14ac:dyDescent="0.25">
      <c r="A224" s="319" t="s">
        <v>865</v>
      </c>
      <c r="B224" s="319" t="s">
        <v>866</v>
      </c>
      <c r="C224" s="319" t="s">
        <v>853</v>
      </c>
      <c r="D224" s="319" t="s">
        <v>853</v>
      </c>
      <c r="F224" s="319" t="s">
        <v>853</v>
      </c>
      <c r="G224" s="319" t="s">
        <v>853</v>
      </c>
    </row>
    <row r="225" spans="1:7" x14ac:dyDescent="0.25">
      <c r="A225" s="319" t="s">
        <v>867</v>
      </c>
      <c r="B225" s="319" t="s">
        <v>868</v>
      </c>
      <c r="C225" s="319" t="s">
        <v>853</v>
      </c>
      <c r="D225" s="319" t="s">
        <v>853</v>
      </c>
      <c r="F225" s="319" t="s">
        <v>853</v>
      </c>
      <c r="G225" s="319" t="s">
        <v>853</v>
      </c>
    </row>
    <row r="226" spans="1:7" x14ac:dyDescent="0.25">
      <c r="A226" s="319" t="s">
        <v>869</v>
      </c>
      <c r="B226" s="319" t="s">
        <v>870</v>
      </c>
      <c r="C226" s="319" t="s">
        <v>853</v>
      </c>
      <c r="D226" s="319" t="s">
        <v>853</v>
      </c>
      <c r="F226" s="319" t="s">
        <v>853</v>
      </c>
      <c r="G226" s="319" t="s">
        <v>853</v>
      </c>
    </row>
    <row r="227" spans="1:7" x14ac:dyDescent="0.25">
      <c r="A227" s="319" t="s">
        <v>871</v>
      </c>
      <c r="B227" s="348" t="s">
        <v>10</v>
      </c>
      <c r="C227" s="346" t="s">
        <v>853</v>
      </c>
      <c r="D227" s="319" t="s">
        <v>853</v>
      </c>
      <c r="F227" s="319" t="s">
        <v>853</v>
      </c>
      <c r="G227" s="319" t="s">
        <v>853</v>
      </c>
    </row>
    <row r="228" spans="1:7" x14ac:dyDescent="0.25">
      <c r="A228" s="319" t="s">
        <v>1489</v>
      </c>
      <c r="B228" s="408" t="str">
        <f>'[1]B1. HTT Mortgage Assets'!B228</f>
        <v>o/w &gt;100 - &lt;=110 %</v>
      </c>
      <c r="C228" s="319" t="s">
        <v>853</v>
      </c>
      <c r="G228" s="319"/>
    </row>
    <row r="229" spans="1:7" x14ac:dyDescent="0.25">
      <c r="A229" s="319" t="s">
        <v>1490</v>
      </c>
      <c r="B229" s="408" t="str">
        <f>'[1]B1. HTT Mortgage Assets'!B229</f>
        <v>o/w &gt;110 - &lt;=120 %</v>
      </c>
      <c r="C229" s="319" t="s">
        <v>853</v>
      </c>
      <c r="G229" s="319"/>
    </row>
    <row r="230" spans="1:7" x14ac:dyDescent="0.25">
      <c r="A230" s="319" t="s">
        <v>1491</v>
      </c>
      <c r="B230" s="408" t="str">
        <f>'[1]B1. HTT Mortgage Assets'!B230</f>
        <v>o/w &gt;120 - &lt;=130 %</v>
      </c>
      <c r="C230" s="319" t="s">
        <v>853</v>
      </c>
      <c r="G230" s="319"/>
    </row>
    <row r="231" spans="1:7" x14ac:dyDescent="0.25">
      <c r="A231" s="319" t="s">
        <v>1492</v>
      </c>
      <c r="B231" s="408" t="str">
        <f>'[1]B1. HTT Mortgage Assets'!B231</f>
        <v>o/w &gt;130 - &lt;=140 %</v>
      </c>
      <c r="C231" s="319" t="s">
        <v>853</v>
      </c>
      <c r="G231" s="319"/>
    </row>
    <row r="232" spans="1:7" x14ac:dyDescent="0.25">
      <c r="A232" s="319" t="s">
        <v>1493</v>
      </c>
      <c r="B232" s="408" t="str">
        <f>'[1]B1. HTT Mortgage Assets'!B232</f>
        <v>o/w &gt;140 - &lt;=150 %</v>
      </c>
      <c r="C232" s="319" t="s">
        <v>853</v>
      </c>
      <c r="G232" s="319"/>
    </row>
    <row r="233" spans="1:7" x14ac:dyDescent="0.25">
      <c r="A233" s="319" t="s">
        <v>1494</v>
      </c>
      <c r="B233" s="408" t="str">
        <f>'[1]B1. HTT Mortgage Assets'!B233</f>
        <v>o/w &gt;150 %</v>
      </c>
      <c r="C233" s="319" t="s">
        <v>853</v>
      </c>
      <c r="G233" s="319"/>
    </row>
    <row r="234" spans="1:7" x14ac:dyDescent="0.25">
      <c r="A234" s="319" t="s">
        <v>1495</v>
      </c>
      <c r="B234" s="380"/>
      <c r="C234" s="346"/>
      <c r="G234" s="319"/>
    </row>
    <row r="235" spans="1:7" x14ac:dyDescent="0.25">
      <c r="A235" s="319" t="s">
        <v>1496</v>
      </c>
      <c r="B235" s="380"/>
      <c r="C235" s="346"/>
      <c r="G235" s="319"/>
    </row>
    <row r="236" spans="1:7" x14ac:dyDescent="0.25">
      <c r="A236" s="319" t="s">
        <v>1497</v>
      </c>
      <c r="B236" s="380"/>
      <c r="C236" s="346"/>
      <c r="G236" s="319"/>
    </row>
    <row r="237" spans="1:7" ht="15" customHeight="1" x14ac:dyDescent="0.25">
      <c r="A237" s="339"/>
      <c r="B237" s="340" t="s">
        <v>872</v>
      </c>
      <c r="C237" s="339" t="s">
        <v>837</v>
      </c>
      <c r="D237" s="339" t="s">
        <v>838</v>
      </c>
      <c r="E237" s="341"/>
      <c r="F237" s="339" t="s">
        <v>713</v>
      </c>
      <c r="G237" s="339" t="s">
        <v>839</v>
      </c>
    </row>
    <row r="238" spans="1:7" x14ac:dyDescent="0.25">
      <c r="A238" s="319" t="s">
        <v>873</v>
      </c>
      <c r="B238" s="319" t="s">
        <v>852</v>
      </c>
      <c r="C238" s="388">
        <f>+'[1]B1. HTT Mortgage Assets'!C238</f>
        <v>0.61009033871967222</v>
      </c>
      <c r="D238" s="388"/>
      <c r="G238" s="319"/>
    </row>
    <row r="239" spans="1:7" x14ac:dyDescent="0.25">
      <c r="C239" s="388"/>
      <c r="D239" s="388"/>
      <c r="G239" s="319"/>
    </row>
    <row r="240" spans="1:7" x14ac:dyDescent="0.25">
      <c r="B240" s="338" t="s">
        <v>854</v>
      </c>
      <c r="C240" s="388"/>
      <c r="D240" s="388"/>
      <c r="G240" s="319"/>
    </row>
    <row r="241" spans="1:7" x14ac:dyDescent="0.25">
      <c r="A241" s="319" t="s">
        <v>874</v>
      </c>
      <c r="B241" s="319" t="s">
        <v>856</v>
      </c>
      <c r="C241" s="343">
        <f>+'[1]B1. HTT Mortgage Assets'!C241</f>
        <v>3108.3112983793967</v>
      </c>
      <c r="D241" s="388" t="str">
        <f>+'[1]B1. HTT Mortgage Assets'!D241</f>
        <v>ND1</v>
      </c>
      <c r="F241" s="381">
        <f>+'[1]B1. HTT Mortgage Assets'!F241</f>
        <v>0.75312883056418389</v>
      </c>
      <c r="G241" s="388" t="str">
        <f>+'[1]B1. HTT Mortgage Assets'!G241</f>
        <v>ND1</v>
      </c>
    </row>
    <row r="242" spans="1:7" x14ac:dyDescent="0.25">
      <c r="A242" s="319" t="s">
        <v>875</v>
      </c>
      <c r="B242" s="319" t="s">
        <v>858</v>
      </c>
      <c r="C242" s="343">
        <f>+'[1]B1. HTT Mortgage Assets'!C242</f>
        <v>191.53563884568621</v>
      </c>
      <c r="D242" s="388" t="str">
        <f>+'[1]B1. HTT Mortgage Assets'!D242</f>
        <v>ND1</v>
      </c>
      <c r="F242" s="381">
        <f>+'[1]B1. HTT Mortgage Assets'!F242</f>
        <v>4.6408161167906428E-2</v>
      </c>
      <c r="G242" s="388" t="str">
        <f>+'[1]B1. HTT Mortgage Assets'!G242</f>
        <v>ND1</v>
      </c>
    </row>
    <row r="243" spans="1:7" x14ac:dyDescent="0.25">
      <c r="A243" s="319" t="s">
        <v>876</v>
      </c>
      <c r="B243" s="319" t="s">
        <v>860</v>
      </c>
      <c r="C243" s="343">
        <f>+'[1]B1. HTT Mortgage Assets'!C243</f>
        <v>243.08226536379271</v>
      </c>
      <c r="D243" s="388" t="str">
        <f>+'[1]B1. HTT Mortgage Assets'!D243</f>
        <v>ND1</v>
      </c>
      <c r="F243" s="381">
        <f>+'[1]B1. HTT Mortgage Assets'!F243</f>
        <v>5.8897660070204548E-2</v>
      </c>
      <c r="G243" s="388" t="str">
        <f>+'[1]B1. HTT Mortgage Assets'!G243</f>
        <v>ND1</v>
      </c>
    </row>
    <row r="244" spans="1:7" x14ac:dyDescent="0.25">
      <c r="A244" s="319" t="s">
        <v>877</v>
      </c>
      <c r="B244" s="319" t="s">
        <v>862</v>
      </c>
      <c r="C244" s="343">
        <f>+'[1]B1. HTT Mortgage Assets'!C244</f>
        <v>144.69197124455317</v>
      </c>
      <c r="D244" s="388" t="str">
        <f>+'[1]B1. HTT Mortgage Assets'!D244</f>
        <v>ND1</v>
      </c>
      <c r="F244" s="381">
        <f>+'[1]B1. HTT Mortgage Assets'!F244</f>
        <v>3.5058166520274929E-2</v>
      </c>
      <c r="G244" s="388" t="str">
        <f>+'[1]B1. HTT Mortgage Assets'!G244</f>
        <v>ND1</v>
      </c>
    </row>
    <row r="245" spans="1:7" x14ac:dyDescent="0.25">
      <c r="A245" s="319" t="s">
        <v>878</v>
      </c>
      <c r="B245" s="319" t="s">
        <v>864</v>
      </c>
      <c r="C245" s="343">
        <f>+'[1]B1. HTT Mortgage Assets'!C245</f>
        <v>120.36776515905223</v>
      </c>
      <c r="D245" s="388" t="str">
        <f>+'[1]B1. HTT Mortgage Assets'!D245</f>
        <v>ND1</v>
      </c>
      <c r="F245" s="381">
        <f>+'[1]B1. HTT Mortgage Assets'!F245</f>
        <v>2.9164528745600691E-2</v>
      </c>
      <c r="G245" s="388" t="str">
        <f>+'[1]B1. HTT Mortgage Assets'!G245</f>
        <v>ND1</v>
      </c>
    </row>
    <row r="246" spans="1:7" x14ac:dyDescent="0.25">
      <c r="A246" s="319" t="s">
        <v>879</v>
      </c>
      <c r="B246" s="319" t="s">
        <v>866</v>
      </c>
      <c r="C246" s="343">
        <f>+'[1]B1. HTT Mortgage Assets'!C246</f>
        <v>73.305177455521459</v>
      </c>
      <c r="D246" s="388" t="str">
        <f>+'[1]B1. HTT Mortgage Assets'!D246</f>
        <v>ND1</v>
      </c>
      <c r="F246" s="381">
        <f>+'[1]B1. HTT Mortgage Assets'!F246</f>
        <v>1.7761490813407648E-2</v>
      </c>
      <c r="G246" s="388" t="str">
        <f>+'[1]B1. HTT Mortgage Assets'!G246</f>
        <v>ND1</v>
      </c>
    </row>
    <row r="247" spans="1:7" x14ac:dyDescent="0.25">
      <c r="A247" s="319" t="s">
        <v>880</v>
      </c>
      <c r="B247" s="319" t="s">
        <v>868</v>
      </c>
      <c r="C247" s="343">
        <f>+'[1]B1. HTT Mortgage Assets'!C247</f>
        <v>71.725959708606169</v>
      </c>
      <c r="D247" s="388" t="str">
        <f>+'[1]B1. HTT Mortgage Assets'!D247</f>
        <v>ND1</v>
      </c>
      <c r="F247" s="381">
        <f>+'[1]B1. HTT Mortgage Assets'!F247</f>
        <v>1.7378853972766679E-2</v>
      </c>
      <c r="G247" s="388" t="str">
        <f>+'[1]B1. HTT Mortgage Assets'!G247</f>
        <v>ND1</v>
      </c>
    </row>
    <row r="248" spans="1:7" x14ac:dyDescent="0.25">
      <c r="A248" s="319" t="s">
        <v>881</v>
      </c>
      <c r="B248" s="319" t="s">
        <v>870</v>
      </c>
      <c r="C248" s="343">
        <f>+'[1]B1. HTT Mortgage Assets'!C248</f>
        <v>174.17725348339189</v>
      </c>
      <c r="D248" s="388" t="str">
        <f>+'[1]B1. HTT Mortgage Assets'!D248</f>
        <v>ND1</v>
      </c>
      <c r="F248" s="381">
        <f>+'[1]B1. HTT Mortgage Assets'!F248</f>
        <v>4.2202308145655031E-2</v>
      </c>
      <c r="G248" s="388" t="str">
        <f>+'[1]B1. HTT Mortgage Assets'!G248</f>
        <v>ND1</v>
      </c>
    </row>
    <row r="249" spans="1:7" x14ac:dyDescent="0.25">
      <c r="A249" s="319" t="s">
        <v>882</v>
      </c>
      <c r="B249" s="348" t="s">
        <v>10</v>
      </c>
      <c r="C249" s="343">
        <f>+'[1]B1. HTT Mortgage Assets'!C249</f>
        <v>4127.197329640001</v>
      </c>
      <c r="D249" s="319" t="str">
        <f>+'[1]B1. HTT Mortgage Assets'!D249</f>
        <v>ND1</v>
      </c>
      <c r="F249" s="381">
        <f>+'[1]B1. HTT Mortgage Assets'!F249</f>
        <v>1</v>
      </c>
      <c r="G249" s="388" t="str">
        <f>+'[1]B1. HTT Mortgage Assets'!G249</f>
        <v>ND1</v>
      </c>
    </row>
    <row r="250" spans="1:7" x14ac:dyDescent="0.25">
      <c r="A250" s="319" t="s">
        <v>883</v>
      </c>
      <c r="B250" s="380" t="s">
        <v>884</v>
      </c>
      <c r="C250" s="343">
        <f>+'[1]B1. HTT Mortgage Assets'!C250</f>
        <v>52.028264389269175</v>
      </c>
      <c r="D250" s="388"/>
      <c r="F250" s="381">
        <f>+'[1]B1. HTT Mortgage Assets'!F250</f>
        <v>1.2606197434666249E-2</v>
      </c>
      <c r="G250" s="388" t="str">
        <f>+'[1]B1. HTT Mortgage Assets'!G250</f>
        <v>ND1</v>
      </c>
    </row>
    <row r="251" spans="1:7" x14ac:dyDescent="0.25">
      <c r="A251" s="319" t="s">
        <v>885</v>
      </c>
      <c r="B251" s="380" t="s">
        <v>886</v>
      </c>
      <c r="C251" s="343">
        <f>+'[1]B1. HTT Mortgage Assets'!C251</f>
        <v>35.983813473501336</v>
      </c>
      <c r="D251" s="388"/>
      <c r="F251" s="381">
        <f>+'[1]B1. HTT Mortgage Assets'!F251</f>
        <v>8.7187043893149786E-3</v>
      </c>
      <c r="G251" s="388" t="str">
        <f>+'[1]B1. HTT Mortgage Assets'!G251</f>
        <v>ND1</v>
      </c>
    </row>
    <row r="252" spans="1:7" x14ac:dyDescent="0.25">
      <c r="A252" s="319" t="s">
        <v>887</v>
      </c>
      <c r="B252" s="380" t="s">
        <v>888</v>
      </c>
      <c r="C252" s="343">
        <f>+'[1]B1. HTT Mortgage Assets'!C252</f>
        <v>32.421489235568927</v>
      </c>
      <c r="D252" s="388"/>
      <c r="F252" s="381">
        <f>+'[1]B1. HTT Mortgage Assets'!F252</f>
        <v>7.8555704140264408E-3</v>
      </c>
      <c r="G252" s="388" t="str">
        <f>+'[1]B1. HTT Mortgage Assets'!G252</f>
        <v>ND1</v>
      </c>
    </row>
    <row r="253" spans="1:7" x14ac:dyDescent="0.25">
      <c r="A253" s="319" t="s">
        <v>889</v>
      </c>
      <c r="B253" s="380" t="s">
        <v>890</v>
      </c>
      <c r="C253" s="343">
        <f>+'[1]B1. HTT Mortgage Assets'!C253</f>
        <v>38.999493940464937</v>
      </c>
      <c r="D253" s="388"/>
      <c r="F253" s="381">
        <f>+'[1]B1. HTT Mortgage Assets'!F253</f>
        <v>9.4493892163539234E-3</v>
      </c>
      <c r="G253" s="388" t="str">
        <f>+'[1]B1. HTT Mortgage Assets'!G253</f>
        <v>ND1</v>
      </c>
    </row>
    <row r="254" spans="1:7" x14ac:dyDescent="0.25">
      <c r="A254" s="319" t="s">
        <v>891</v>
      </c>
      <c r="B254" s="380" t="s">
        <v>892</v>
      </c>
      <c r="C254" s="343">
        <f>+'[1]B1. HTT Mortgage Assets'!C254</f>
        <v>9.8405331178520683</v>
      </c>
      <c r="D254" s="388"/>
      <c r="F254" s="381">
        <f>+'[1]B1. HTT Mortgage Assets'!F254</f>
        <v>2.384313695684238E-3</v>
      </c>
      <c r="G254" s="388" t="str">
        <f>+'[1]B1. HTT Mortgage Assets'!G254</f>
        <v>ND1</v>
      </c>
    </row>
    <row r="255" spans="1:7" x14ac:dyDescent="0.25">
      <c r="A255" s="319" t="s">
        <v>893</v>
      </c>
      <c r="B255" s="380" t="s">
        <v>894</v>
      </c>
      <c r="C255" s="343">
        <f>+'[1]B1. HTT Mortgage Assets'!C255</f>
        <v>4.903659326735478</v>
      </c>
      <c r="D255" s="388"/>
      <c r="F255" s="381">
        <f>+'[1]B1. HTT Mortgage Assets'!F255</f>
        <v>1.1881329956092031E-3</v>
      </c>
      <c r="G255" s="388" t="str">
        <f>+'[1]B1. HTT Mortgage Assets'!G255</f>
        <v>ND1</v>
      </c>
    </row>
    <row r="256" spans="1:7" x14ac:dyDescent="0.25">
      <c r="A256" s="319" t="s">
        <v>1498</v>
      </c>
      <c r="B256" s="380"/>
      <c r="C256" s="343"/>
      <c r="F256" s="354"/>
      <c r="G256" s="319"/>
    </row>
    <row r="257" spans="1:7" x14ac:dyDescent="0.25">
      <c r="A257" s="319" t="s">
        <v>1499</v>
      </c>
      <c r="B257" s="380"/>
      <c r="C257" s="343"/>
      <c r="F257" s="354"/>
      <c r="G257" s="319"/>
    </row>
    <row r="258" spans="1:7" x14ac:dyDescent="0.25">
      <c r="A258" s="319" t="s">
        <v>1500</v>
      </c>
      <c r="B258" s="380"/>
      <c r="C258" s="343"/>
      <c r="F258" s="354"/>
      <c r="G258" s="319"/>
    </row>
    <row r="259" spans="1:7" ht="15" customHeight="1" x14ac:dyDescent="0.25">
      <c r="A259" s="339"/>
      <c r="B259" s="340" t="s">
        <v>895</v>
      </c>
      <c r="C259" s="339" t="s">
        <v>713</v>
      </c>
      <c r="D259" s="339"/>
      <c r="E259" s="341"/>
      <c r="F259" s="339"/>
      <c r="G259" s="339"/>
    </row>
    <row r="260" spans="1:7" x14ac:dyDescent="0.25">
      <c r="A260" s="319" t="s">
        <v>896</v>
      </c>
      <c r="B260" s="319" t="s">
        <v>897</v>
      </c>
      <c r="C260" s="345">
        <f>+'[1]B1. HTT Mortgage Assets'!C260</f>
        <v>4.932921705678623E-2</v>
      </c>
      <c r="E260" s="368"/>
      <c r="F260" s="368"/>
      <c r="G260" s="368"/>
    </row>
    <row r="261" spans="1:7" x14ac:dyDescent="0.25">
      <c r="A261" s="319" t="s">
        <v>898</v>
      </c>
      <c r="B261" s="319" t="s">
        <v>899</v>
      </c>
      <c r="C261" s="345">
        <f>+'[1]B1. HTT Mortgage Assets'!C261</f>
        <v>1.631669782696676E-3</v>
      </c>
      <c r="E261" s="368"/>
      <c r="F261" s="368"/>
    </row>
    <row r="262" spans="1:7" x14ac:dyDescent="0.25">
      <c r="A262" s="319" t="s">
        <v>900</v>
      </c>
      <c r="B262" s="319" t="s">
        <v>901</v>
      </c>
      <c r="C262" s="345">
        <f>+'[1]B1. HTT Mortgage Assets'!C262</f>
        <v>0</v>
      </c>
      <c r="E262" s="368"/>
      <c r="F262" s="368"/>
    </row>
    <row r="263" spans="1:7" x14ac:dyDescent="0.25">
      <c r="A263" s="319" t="s">
        <v>902</v>
      </c>
      <c r="B263" s="413" t="s">
        <v>1501</v>
      </c>
      <c r="C263" s="345">
        <f>+'[1]B1. HTT Mortgage Assets'!C263</f>
        <v>0</v>
      </c>
      <c r="E263" s="368"/>
      <c r="F263" s="368"/>
    </row>
    <row r="264" spans="1:7" x14ac:dyDescent="0.25">
      <c r="A264" s="319" t="s">
        <v>902</v>
      </c>
      <c r="B264" s="319" t="s">
        <v>9</v>
      </c>
      <c r="C264" s="345">
        <f>+'[1]B1. HTT Mortgage Assets'!C264</f>
        <v>0.94903911316051714</v>
      </c>
      <c r="E264" s="368"/>
      <c r="F264" s="368"/>
    </row>
    <row r="265" spans="1:7" x14ac:dyDescent="0.25">
      <c r="A265" s="319" t="s">
        <v>903</v>
      </c>
      <c r="B265" s="380" t="s">
        <v>904</v>
      </c>
      <c r="C265" s="345">
        <f>+'[1]B1. HTT Mortgage Assets'!C265</f>
        <v>0.74899268991086443</v>
      </c>
      <c r="E265" s="368"/>
      <c r="F265" s="368"/>
    </row>
    <row r="266" spans="1:7" x14ac:dyDescent="0.25">
      <c r="A266" s="319" t="s">
        <v>905</v>
      </c>
      <c r="B266" s="380" t="s">
        <v>695</v>
      </c>
      <c r="C266" s="345">
        <f>+'[1]B1. HTT Mortgage Assets'!C266</f>
        <v>8.25789642652556E-2</v>
      </c>
      <c r="E266" s="368"/>
      <c r="F266" s="368"/>
    </row>
    <row r="267" spans="1:7" x14ac:dyDescent="0.25">
      <c r="A267" s="319" t="s">
        <v>906</v>
      </c>
      <c r="B267" s="380" t="s">
        <v>907</v>
      </c>
      <c r="C267" s="345">
        <f>+'[1]B1. HTT Mortgage Assets'!C267</f>
        <v>0.11746745898439712</v>
      </c>
      <c r="E267" s="368"/>
      <c r="F267" s="368"/>
    </row>
    <row r="268" spans="1:7" x14ac:dyDescent="0.25">
      <c r="A268" s="319" t="s">
        <v>908</v>
      </c>
      <c r="B268" s="380" t="s">
        <v>909</v>
      </c>
      <c r="C268" s="345">
        <f>+'[1]B1. HTT Mortgage Assets'!C268</f>
        <v>0</v>
      </c>
      <c r="E268" s="368"/>
      <c r="F268" s="368"/>
    </row>
    <row r="269" spans="1:7" x14ac:dyDescent="0.25">
      <c r="A269" s="319" t="s">
        <v>910</v>
      </c>
      <c r="B269" s="380" t="s">
        <v>911</v>
      </c>
      <c r="C269" s="345">
        <f>+'[1]B1. HTT Mortgage Assets'!C269</f>
        <v>0</v>
      </c>
      <c r="E269" s="368"/>
      <c r="F269" s="368"/>
    </row>
    <row r="270" spans="1:7" x14ac:dyDescent="0.25">
      <c r="A270" s="319" t="s">
        <v>1502</v>
      </c>
      <c r="B270" s="380"/>
      <c r="C270" s="345"/>
      <c r="E270" s="368"/>
      <c r="F270" s="368"/>
    </row>
    <row r="271" spans="1:7" x14ac:dyDescent="0.25">
      <c r="A271" s="319" t="s">
        <v>1503</v>
      </c>
      <c r="B271" s="380"/>
      <c r="C271" s="345"/>
      <c r="E271" s="368"/>
      <c r="F271" s="368"/>
    </row>
    <row r="272" spans="1:7" x14ac:dyDescent="0.25">
      <c r="A272" s="319" t="s">
        <v>1504</v>
      </c>
      <c r="B272" s="380"/>
      <c r="C272" s="345"/>
      <c r="E272" s="368"/>
      <c r="F272" s="368"/>
    </row>
    <row r="273" spans="1:7" x14ac:dyDescent="0.25">
      <c r="A273" s="319" t="s">
        <v>1505</v>
      </c>
      <c r="B273" s="380"/>
      <c r="C273" s="345"/>
      <c r="E273" s="368"/>
      <c r="F273" s="368"/>
    </row>
    <row r="274" spans="1:7" x14ac:dyDescent="0.25">
      <c r="A274" s="319" t="s">
        <v>1506</v>
      </c>
      <c r="B274" s="380"/>
      <c r="C274" s="345"/>
      <c r="E274" s="368"/>
      <c r="F274" s="368"/>
    </row>
    <row r="275" spans="1:7" x14ac:dyDescent="0.25">
      <c r="A275" s="319" t="s">
        <v>1507</v>
      </c>
      <c r="B275" s="380"/>
      <c r="C275" s="345"/>
      <c r="E275" s="368"/>
      <c r="F275" s="368"/>
    </row>
    <row r="276" spans="1:7" ht="15" customHeight="1" x14ac:dyDescent="0.25">
      <c r="A276" s="339"/>
      <c r="B276" s="340" t="s">
        <v>912</v>
      </c>
      <c r="C276" s="339" t="s">
        <v>713</v>
      </c>
      <c r="D276" s="339"/>
      <c r="E276" s="341"/>
      <c r="F276" s="339"/>
      <c r="G276" s="342"/>
    </row>
    <row r="277" spans="1:7" x14ac:dyDescent="0.25">
      <c r="A277" s="319" t="s">
        <v>913</v>
      </c>
      <c r="B277" s="412" t="s">
        <v>1508</v>
      </c>
      <c r="C277" s="345">
        <f>+'[1]B1. HTT Mortgage Assets'!C277</f>
        <v>1</v>
      </c>
      <c r="E277" s="317"/>
      <c r="F277" s="317"/>
    </row>
    <row r="278" spans="1:7" x14ac:dyDescent="0.25">
      <c r="A278" s="319" t="s">
        <v>914</v>
      </c>
      <c r="B278" s="319" t="s">
        <v>915</v>
      </c>
      <c r="C278" s="345">
        <f>+'[1]B1. HTT Mortgage Assets'!C278</f>
        <v>0</v>
      </c>
      <c r="E278" s="317"/>
      <c r="F278" s="317"/>
    </row>
    <row r="279" spans="1:7" x14ac:dyDescent="0.25">
      <c r="A279" s="319" t="s">
        <v>916</v>
      </c>
      <c r="B279" s="319" t="s">
        <v>9</v>
      </c>
      <c r="C279" s="345">
        <f>+'[1]B1. HTT Mortgage Assets'!C279</f>
        <v>0</v>
      </c>
      <c r="E279" s="317"/>
      <c r="F279" s="317"/>
    </row>
    <row r="280" spans="1:7" x14ac:dyDescent="0.25">
      <c r="A280" s="319" t="s">
        <v>1509</v>
      </c>
      <c r="C280" s="345"/>
      <c r="E280" s="317"/>
      <c r="F280" s="317"/>
    </row>
    <row r="281" spans="1:7" x14ac:dyDescent="0.25">
      <c r="A281" s="319" t="s">
        <v>1510</v>
      </c>
      <c r="C281" s="345"/>
      <c r="E281" s="317"/>
      <c r="F281" s="317"/>
    </row>
    <row r="282" spans="1:7" x14ac:dyDescent="0.25">
      <c r="A282" s="319" t="s">
        <v>1511</v>
      </c>
      <c r="C282" s="345"/>
      <c r="E282" s="317"/>
      <c r="F282" s="317"/>
    </row>
    <row r="283" spans="1:7" x14ac:dyDescent="0.25">
      <c r="A283" s="319" t="s">
        <v>1512</v>
      </c>
      <c r="C283" s="345"/>
      <c r="E283" s="317"/>
      <c r="F283" s="317"/>
    </row>
    <row r="284" spans="1:7" x14ac:dyDescent="0.25">
      <c r="A284" s="319" t="s">
        <v>1513</v>
      </c>
      <c r="C284" s="345"/>
      <c r="E284" s="317"/>
      <c r="F284" s="317"/>
    </row>
    <row r="285" spans="1:7" x14ac:dyDescent="0.25">
      <c r="A285" s="319" t="s">
        <v>1514</v>
      </c>
      <c r="C285" s="345"/>
      <c r="E285" s="317"/>
      <c r="F285" s="317"/>
    </row>
    <row r="286" spans="1:7" ht="18.75" x14ac:dyDescent="0.25">
      <c r="A286" s="384"/>
      <c r="B286" s="385" t="s">
        <v>917</v>
      </c>
      <c r="C286" s="384"/>
      <c r="D286" s="384"/>
      <c r="E286" s="384"/>
      <c r="F286" s="386"/>
      <c r="G286" s="386"/>
    </row>
    <row r="287" spans="1:7" ht="15" customHeight="1" x14ac:dyDescent="0.25">
      <c r="A287" s="339"/>
      <c r="B287" s="340" t="s">
        <v>918</v>
      </c>
      <c r="C287" s="339" t="s">
        <v>837</v>
      </c>
      <c r="D287" s="339" t="s">
        <v>838</v>
      </c>
      <c r="E287" s="339"/>
      <c r="F287" s="339" t="s">
        <v>714</v>
      </c>
      <c r="G287" s="339" t="s">
        <v>839</v>
      </c>
    </row>
    <row r="288" spans="1:7" x14ac:dyDescent="0.25">
      <c r="A288" s="319" t="s">
        <v>919</v>
      </c>
      <c r="B288" s="319" t="s">
        <v>841</v>
      </c>
      <c r="C288" s="343">
        <f>+'[1]B1. HTT Mortgage Assets'!C288</f>
        <v>1512.6481956097559</v>
      </c>
      <c r="D288" s="343"/>
      <c r="E288" s="334"/>
      <c r="F288" s="352"/>
      <c r="G288" s="352"/>
    </row>
    <row r="289" spans="1:7" x14ac:dyDescent="0.25">
      <c r="A289" s="334"/>
      <c r="C289" s="343"/>
      <c r="D289" s="343"/>
      <c r="E289" s="334"/>
      <c r="F289" s="352"/>
      <c r="G289" s="352"/>
    </row>
    <row r="290" spans="1:7" x14ac:dyDescent="0.25">
      <c r="B290" s="319" t="s">
        <v>842</v>
      </c>
      <c r="C290" s="343"/>
      <c r="D290" s="343"/>
      <c r="E290" s="334"/>
      <c r="F290" s="352"/>
      <c r="G290" s="352"/>
    </row>
    <row r="291" spans="1:7" x14ac:dyDescent="0.25">
      <c r="A291" s="319" t="s">
        <v>920</v>
      </c>
      <c r="B291" s="338" t="s">
        <v>11</v>
      </c>
      <c r="C291" s="343">
        <f>+'[1]B1. HTT Mortgage Assets'!C291</f>
        <v>15.184098240000001</v>
      </c>
      <c r="D291" s="343">
        <f>+'[1]B1. HTT Mortgage Assets'!D291</f>
        <v>75</v>
      </c>
      <c r="E291" s="334"/>
      <c r="F291" s="354">
        <f>+'[1]B1. HTT Mortgage Assets'!F291</f>
        <v>0.12241572779019767</v>
      </c>
      <c r="G291" s="354">
        <f>+'[1]B1. HTT Mortgage Assets'!G291</f>
        <v>0.91463414634146345</v>
      </c>
    </row>
    <row r="292" spans="1:7" x14ac:dyDescent="0.25">
      <c r="A292" s="319" t="s">
        <v>921</v>
      </c>
      <c r="B292" s="338" t="s">
        <v>12</v>
      </c>
      <c r="C292" s="343">
        <f>+'[1]B1. HTT Mortgage Assets'!C292</f>
        <v>8.9829285700000003</v>
      </c>
      <c r="D292" s="343">
        <f>+'[1]B1. HTT Mortgage Assets'!D292</f>
        <v>4</v>
      </c>
      <c r="E292" s="334"/>
      <c r="F292" s="354">
        <f>+'[1]B1. HTT Mortgage Assets'!F292</f>
        <v>7.2421273967199357E-2</v>
      </c>
      <c r="G292" s="354">
        <f>+'[1]B1. HTT Mortgage Assets'!G292</f>
        <v>4.878048780487805E-2</v>
      </c>
    </row>
    <row r="293" spans="1:7" x14ac:dyDescent="0.25">
      <c r="A293" s="319" t="s">
        <v>922</v>
      </c>
      <c r="B293" s="338" t="s">
        <v>13</v>
      </c>
      <c r="C293" s="343">
        <f>+'[1]B1. HTT Mortgage Assets'!C293</f>
        <v>15.20142412</v>
      </c>
      <c r="D293" s="343">
        <f>+'[1]B1. HTT Mortgage Assets'!D293</f>
        <v>2</v>
      </c>
      <c r="E293" s="334"/>
      <c r="F293" s="354">
        <f>+'[1]B1. HTT Mortgage Assets'!F293</f>
        <v>0.12255541077803676</v>
      </c>
      <c r="G293" s="354">
        <f>+'[1]B1. HTT Mortgage Assets'!G293</f>
        <v>2.4390243902439025E-2</v>
      </c>
    </row>
    <row r="294" spans="1:7" x14ac:dyDescent="0.25">
      <c r="A294" s="319" t="s">
        <v>923</v>
      </c>
      <c r="B294" s="338" t="s">
        <v>14</v>
      </c>
      <c r="C294" s="343">
        <f>+'[1]B1. HTT Mortgage Assets'!C294</f>
        <v>0</v>
      </c>
      <c r="D294" s="343">
        <f>+'[1]B1. HTT Mortgage Assets'!D294</f>
        <v>0</v>
      </c>
      <c r="E294" s="334"/>
      <c r="F294" s="354">
        <f>+'[1]B1. HTT Mortgage Assets'!F294</f>
        <v>0</v>
      </c>
      <c r="G294" s="354">
        <f>+'[1]B1. HTT Mortgage Assets'!G294</f>
        <v>0</v>
      </c>
    </row>
    <row r="295" spans="1:7" x14ac:dyDescent="0.25">
      <c r="A295" s="319" t="s">
        <v>924</v>
      </c>
      <c r="B295" s="338" t="s">
        <v>14</v>
      </c>
      <c r="C295" s="343">
        <f>+'[1]B1. HTT Mortgage Assets'!C295</f>
        <v>84.668701110000001</v>
      </c>
      <c r="D295" s="343">
        <f>+'[1]B1. HTT Mortgage Assets'!D295</f>
        <v>1</v>
      </c>
      <c r="E295" s="334"/>
      <c r="F295" s="354">
        <f>+'[1]B1. HTT Mortgage Assets'!F295</f>
        <v>0.68260758746456629</v>
      </c>
      <c r="G295" s="354">
        <f>+'[1]B1. HTT Mortgage Assets'!G295</f>
        <v>1.2195121951219513E-2</v>
      </c>
    </row>
    <row r="296" spans="1:7" x14ac:dyDescent="0.25">
      <c r="A296" s="319" t="s">
        <v>925</v>
      </c>
      <c r="B296" s="338" t="s">
        <v>16</v>
      </c>
      <c r="C296" s="343">
        <f>+'[1]B1. HTT Mortgage Assets'!C296</f>
        <v>0</v>
      </c>
      <c r="D296" s="343">
        <f>+'[1]B1. HTT Mortgage Assets'!D296</f>
        <v>0</v>
      </c>
      <c r="E296" s="334"/>
      <c r="F296" s="354">
        <f>+'[1]B1. HTT Mortgage Assets'!F296</f>
        <v>0</v>
      </c>
      <c r="G296" s="354">
        <f>+'[1]B1. HTT Mortgage Assets'!G296</f>
        <v>0</v>
      </c>
    </row>
    <row r="297" spans="1:7" x14ac:dyDescent="0.25">
      <c r="A297" s="319" t="s">
        <v>1515</v>
      </c>
      <c r="B297" s="338" t="s">
        <v>1412</v>
      </c>
      <c r="C297" s="343" t="str">
        <f>+'[1]B1. HTT Mortgage Assets'!C297</f>
        <v>ND1</v>
      </c>
      <c r="D297" s="343" t="str">
        <f>+'[1]B1. HTT Mortgage Assets'!D297</f>
        <v>ND1</v>
      </c>
      <c r="E297" s="400"/>
      <c r="F297" s="354"/>
      <c r="G297" s="354"/>
    </row>
    <row r="298" spans="1:7" x14ac:dyDescent="0.25">
      <c r="A298" s="319" t="s">
        <v>1516</v>
      </c>
      <c r="B298" s="338" t="s">
        <v>1412</v>
      </c>
      <c r="C298" s="343" t="str">
        <f>+'[1]B1. HTT Mortgage Assets'!C298</f>
        <v>ND1</v>
      </c>
      <c r="D298" s="343" t="str">
        <f>+'[1]B1. HTT Mortgage Assets'!D298</f>
        <v>ND1</v>
      </c>
      <c r="E298" s="400"/>
      <c r="F298" s="354"/>
      <c r="G298" s="354"/>
    </row>
    <row r="299" spans="1:7" x14ac:dyDescent="0.25">
      <c r="A299" s="319" t="s">
        <v>1517</v>
      </c>
      <c r="B299" s="338" t="s">
        <v>1412</v>
      </c>
      <c r="C299" s="343" t="str">
        <f>+'[1]B1. HTT Mortgage Assets'!C299</f>
        <v>ND1</v>
      </c>
      <c r="D299" s="343" t="str">
        <f>+'[1]B1. HTT Mortgage Assets'!D299</f>
        <v>ND1</v>
      </c>
      <c r="E299" s="400"/>
      <c r="F299" s="354"/>
      <c r="G299" s="354"/>
    </row>
    <row r="300" spans="1:7" x14ac:dyDescent="0.25">
      <c r="A300" s="319" t="s">
        <v>1518</v>
      </c>
      <c r="B300" s="338" t="s">
        <v>1412</v>
      </c>
      <c r="C300" s="343" t="str">
        <f>+'[1]B1. HTT Mortgage Assets'!C300</f>
        <v>ND1</v>
      </c>
      <c r="D300" s="343" t="str">
        <f>+'[1]B1. HTT Mortgage Assets'!D300</f>
        <v>ND1</v>
      </c>
      <c r="E300" s="400"/>
      <c r="F300" s="354"/>
      <c r="G300" s="354"/>
    </row>
    <row r="301" spans="1:7" x14ac:dyDescent="0.25">
      <c r="A301" s="319" t="s">
        <v>1519</v>
      </c>
      <c r="B301" s="338" t="s">
        <v>1412</v>
      </c>
      <c r="C301" s="343" t="str">
        <f>+'[1]B1. HTT Mortgage Assets'!C301</f>
        <v>ND1</v>
      </c>
      <c r="D301" s="343" t="str">
        <f>+'[1]B1. HTT Mortgage Assets'!D301</f>
        <v>ND1</v>
      </c>
      <c r="E301" s="400"/>
      <c r="F301" s="354"/>
      <c r="G301" s="354"/>
    </row>
    <row r="302" spans="1:7" x14ac:dyDescent="0.25">
      <c r="A302" s="319" t="s">
        <v>1520</v>
      </c>
      <c r="B302" s="338" t="s">
        <v>1412</v>
      </c>
      <c r="C302" s="343" t="str">
        <f>+'[1]B1. HTT Mortgage Assets'!C302</f>
        <v>ND1</v>
      </c>
      <c r="D302" s="343" t="str">
        <f>+'[1]B1. HTT Mortgage Assets'!D302</f>
        <v>ND1</v>
      </c>
      <c r="E302" s="400"/>
      <c r="F302" s="354"/>
      <c r="G302" s="354"/>
    </row>
    <row r="303" spans="1:7" x14ac:dyDescent="0.25">
      <c r="A303" s="319" t="s">
        <v>1521</v>
      </c>
      <c r="B303" s="338" t="s">
        <v>1412</v>
      </c>
      <c r="C303" s="343" t="str">
        <f>+'[1]B1. HTT Mortgage Assets'!C303</f>
        <v>ND1</v>
      </c>
      <c r="D303" s="343" t="str">
        <f>+'[1]B1. HTT Mortgage Assets'!D303</f>
        <v>ND1</v>
      </c>
      <c r="E303" s="400"/>
      <c r="F303" s="354"/>
      <c r="G303" s="354"/>
    </row>
    <row r="304" spans="1:7" x14ac:dyDescent="0.25">
      <c r="A304" s="319" t="s">
        <v>1522</v>
      </c>
      <c r="B304" s="338" t="s">
        <v>1412</v>
      </c>
      <c r="C304" s="343" t="str">
        <f>+'[1]B1. HTT Mortgage Assets'!C304</f>
        <v>ND1</v>
      </c>
      <c r="D304" s="343" t="str">
        <f>+'[1]B1. HTT Mortgage Assets'!D304</f>
        <v>ND1</v>
      </c>
      <c r="E304" s="400"/>
      <c r="F304" s="354"/>
      <c r="G304" s="354"/>
    </row>
    <row r="305" spans="1:7" x14ac:dyDescent="0.25">
      <c r="A305" s="319" t="s">
        <v>1523</v>
      </c>
      <c r="B305" s="338" t="s">
        <v>1412</v>
      </c>
      <c r="C305" s="343" t="str">
        <f>+'[1]B1. HTT Mortgage Assets'!C305</f>
        <v>ND1</v>
      </c>
      <c r="D305" s="343" t="str">
        <f>+'[1]B1. HTT Mortgage Assets'!D305</f>
        <v>ND1</v>
      </c>
      <c r="E305" s="400"/>
      <c r="F305" s="354"/>
      <c r="G305" s="354"/>
    </row>
    <row r="306" spans="1:7" x14ac:dyDescent="0.25">
      <c r="A306" s="319" t="s">
        <v>1524</v>
      </c>
      <c r="B306" s="338" t="s">
        <v>1412</v>
      </c>
      <c r="C306" s="343" t="str">
        <f>+'[1]B1. HTT Mortgage Assets'!C306</f>
        <v>ND1</v>
      </c>
      <c r="D306" s="343" t="str">
        <f>+'[1]B1. HTT Mortgage Assets'!D306</f>
        <v>ND1</v>
      </c>
      <c r="E306" s="400"/>
      <c r="F306" s="354"/>
      <c r="G306" s="354"/>
    </row>
    <row r="307" spans="1:7" x14ac:dyDescent="0.25">
      <c r="A307" s="319" t="s">
        <v>1525</v>
      </c>
      <c r="B307" s="338" t="s">
        <v>1412</v>
      </c>
      <c r="C307" s="343" t="str">
        <f>+'[1]B1. HTT Mortgage Assets'!C307</f>
        <v>ND1</v>
      </c>
      <c r="D307" s="343" t="str">
        <f>+'[1]B1. HTT Mortgage Assets'!D307</f>
        <v>ND1</v>
      </c>
      <c r="E307" s="400"/>
      <c r="F307" s="354"/>
      <c r="G307" s="354"/>
    </row>
    <row r="308" spans="1:7" x14ac:dyDescent="0.25">
      <c r="A308" s="319" t="s">
        <v>1526</v>
      </c>
      <c r="B308" s="338" t="s">
        <v>1412</v>
      </c>
      <c r="C308" s="343" t="str">
        <f>+'[1]B1. HTT Mortgage Assets'!C308</f>
        <v>ND1</v>
      </c>
      <c r="D308" s="343" t="str">
        <f>+'[1]B1. HTT Mortgage Assets'!D308</f>
        <v>ND1</v>
      </c>
      <c r="E308" s="400"/>
      <c r="F308" s="354"/>
      <c r="G308" s="354"/>
    </row>
    <row r="309" spans="1:7" x14ac:dyDescent="0.25">
      <c r="A309" s="319" t="s">
        <v>1527</v>
      </c>
      <c r="B309" s="338" t="s">
        <v>1412</v>
      </c>
      <c r="C309" s="343" t="str">
        <f>+'[1]B1. HTT Mortgage Assets'!C309</f>
        <v>ND1</v>
      </c>
      <c r="D309" s="343" t="str">
        <f>+'[1]B1. HTT Mortgage Assets'!D309</f>
        <v>ND1</v>
      </c>
      <c r="E309" s="400"/>
      <c r="F309" s="354"/>
      <c r="G309" s="354"/>
    </row>
    <row r="310" spans="1:7" x14ac:dyDescent="0.25">
      <c r="A310" s="319" t="s">
        <v>1528</v>
      </c>
      <c r="B310" s="338" t="s">
        <v>1412</v>
      </c>
      <c r="C310" s="343" t="str">
        <f>+'[1]B1. HTT Mortgage Assets'!C310</f>
        <v>ND1</v>
      </c>
      <c r="D310" s="343" t="str">
        <f>+'[1]B1. HTT Mortgage Assets'!D310</f>
        <v>ND1</v>
      </c>
      <c r="E310" s="400"/>
      <c r="F310" s="354"/>
      <c r="G310" s="354"/>
    </row>
    <row r="311" spans="1:7" x14ac:dyDescent="0.25">
      <c r="A311" s="319" t="s">
        <v>1529</v>
      </c>
      <c r="B311" s="338" t="s">
        <v>1412</v>
      </c>
      <c r="C311" s="343" t="str">
        <f>+'[1]B1. HTT Mortgage Assets'!C311</f>
        <v>ND1</v>
      </c>
      <c r="D311" s="343" t="str">
        <f>+'[1]B1. HTT Mortgage Assets'!D311</f>
        <v>ND1</v>
      </c>
      <c r="E311" s="400"/>
      <c r="F311" s="354"/>
      <c r="G311" s="354"/>
    </row>
    <row r="312" spans="1:7" x14ac:dyDescent="0.25">
      <c r="A312" s="319" t="s">
        <v>1530</v>
      </c>
      <c r="B312" s="338" t="s">
        <v>1412</v>
      </c>
      <c r="C312" s="343" t="str">
        <f>+'[1]B1. HTT Mortgage Assets'!C312</f>
        <v>ND1</v>
      </c>
      <c r="D312" s="343" t="str">
        <f>+'[1]B1. HTT Mortgage Assets'!D312</f>
        <v>ND1</v>
      </c>
      <c r="E312" s="400"/>
      <c r="F312" s="354"/>
      <c r="G312" s="354"/>
    </row>
    <row r="313" spans="1:7" x14ac:dyDescent="0.25">
      <c r="A313" s="319" t="s">
        <v>1531</v>
      </c>
      <c r="B313" s="338" t="s">
        <v>1412</v>
      </c>
      <c r="C313" s="343" t="str">
        <f>+'[1]B1. HTT Mortgage Assets'!C313</f>
        <v>ND1</v>
      </c>
      <c r="D313" s="343" t="str">
        <f>+'[1]B1. HTT Mortgage Assets'!D313</f>
        <v>ND1</v>
      </c>
      <c r="E313" s="400"/>
      <c r="F313" s="354"/>
      <c r="G313" s="354"/>
    </row>
    <row r="314" spans="1:7" x14ac:dyDescent="0.25">
      <c r="A314" s="319" t="s">
        <v>1532</v>
      </c>
      <c r="B314" s="338" t="s">
        <v>1412</v>
      </c>
      <c r="C314" s="343" t="str">
        <f>+'[1]B1. HTT Mortgage Assets'!C314</f>
        <v>ND1</v>
      </c>
      <c r="D314" s="343" t="str">
        <f>+'[1]B1. HTT Mortgage Assets'!D314</f>
        <v>ND1</v>
      </c>
      <c r="E314" s="400"/>
      <c r="F314" s="354"/>
      <c r="G314" s="354"/>
    </row>
    <row r="315" spans="1:7" x14ac:dyDescent="0.25">
      <c r="A315" s="319" t="s">
        <v>926</v>
      </c>
      <c r="B315" s="348" t="s">
        <v>10</v>
      </c>
      <c r="C315" s="343">
        <f>+'[1]B1. HTT Mortgage Assets'!C315</f>
        <v>124.03715204</v>
      </c>
      <c r="D315" s="343">
        <f>+'[1]B1. HTT Mortgage Assets'!D315</f>
        <v>82</v>
      </c>
      <c r="E315" s="368"/>
      <c r="F315" s="354">
        <f>+'[1]B1. HTT Mortgage Assets'!F315</f>
        <v>1</v>
      </c>
      <c r="G315" s="354">
        <f>+'[1]B1. HTT Mortgage Assets'!G315</f>
        <v>1</v>
      </c>
    </row>
    <row r="316" spans="1:7" ht="15" customHeight="1" x14ac:dyDescent="0.25">
      <c r="A316" s="339"/>
      <c r="B316" s="340" t="s">
        <v>927</v>
      </c>
      <c r="C316" s="339" t="s">
        <v>837</v>
      </c>
      <c r="D316" s="339" t="s">
        <v>838</v>
      </c>
      <c r="E316" s="339"/>
      <c r="F316" s="339" t="s">
        <v>714</v>
      </c>
      <c r="G316" s="339" t="s">
        <v>839</v>
      </c>
    </row>
    <row r="317" spans="1:7" x14ac:dyDescent="0.25">
      <c r="A317" s="319" t="s">
        <v>928</v>
      </c>
      <c r="B317" s="319" t="s">
        <v>852</v>
      </c>
      <c r="C317" s="388" t="s">
        <v>853</v>
      </c>
      <c r="G317" s="319"/>
    </row>
    <row r="318" spans="1:7" x14ac:dyDescent="0.25">
      <c r="G318" s="319"/>
    </row>
    <row r="319" spans="1:7" x14ac:dyDescent="0.25">
      <c r="B319" s="338" t="s">
        <v>854</v>
      </c>
      <c r="G319" s="319"/>
    </row>
    <row r="320" spans="1:7" x14ac:dyDescent="0.25">
      <c r="A320" s="319" t="s">
        <v>929</v>
      </c>
      <c r="B320" s="319" t="s">
        <v>856</v>
      </c>
      <c r="C320" s="319" t="s">
        <v>853</v>
      </c>
      <c r="D320" s="319" t="s">
        <v>853</v>
      </c>
      <c r="F320" s="319" t="s">
        <v>853</v>
      </c>
      <c r="G320" s="319" t="s">
        <v>853</v>
      </c>
    </row>
    <row r="321" spans="1:7" x14ac:dyDescent="0.25">
      <c r="A321" s="319" t="s">
        <v>930</v>
      </c>
      <c r="B321" s="319" t="s">
        <v>858</v>
      </c>
      <c r="C321" s="319" t="s">
        <v>853</v>
      </c>
      <c r="D321" s="319" t="s">
        <v>853</v>
      </c>
      <c r="F321" s="319" t="s">
        <v>853</v>
      </c>
      <c r="G321" s="319" t="s">
        <v>853</v>
      </c>
    </row>
    <row r="322" spans="1:7" x14ac:dyDescent="0.25">
      <c r="A322" s="319" t="s">
        <v>931</v>
      </c>
      <c r="B322" s="319" t="s">
        <v>860</v>
      </c>
      <c r="C322" s="319" t="s">
        <v>853</v>
      </c>
      <c r="D322" s="319" t="s">
        <v>853</v>
      </c>
      <c r="F322" s="319" t="s">
        <v>853</v>
      </c>
      <c r="G322" s="319" t="s">
        <v>853</v>
      </c>
    </row>
    <row r="323" spans="1:7" x14ac:dyDescent="0.25">
      <c r="A323" s="319" t="s">
        <v>932</v>
      </c>
      <c r="B323" s="319" t="s">
        <v>862</v>
      </c>
      <c r="C323" s="319" t="s">
        <v>853</v>
      </c>
      <c r="D323" s="319" t="s">
        <v>853</v>
      </c>
      <c r="F323" s="319" t="s">
        <v>853</v>
      </c>
      <c r="G323" s="319" t="s">
        <v>853</v>
      </c>
    </row>
    <row r="324" spans="1:7" x14ac:dyDescent="0.25">
      <c r="A324" s="319" t="s">
        <v>933</v>
      </c>
      <c r="B324" s="319" t="s">
        <v>864</v>
      </c>
      <c r="C324" s="319" t="s">
        <v>853</v>
      </c>
      <c r="D324" s="319" t="s">
        <v>853</v>
      </c>
      <c r="F324" s="319" t="s">
        <v>853</v>
      </c>
      <c r="G324" s="319" t="s">
        <v>853</v>
      </c>
    </row>
    <row r="325" spans="1:7" x14ac:dyDescent="0.25">
      <c r="A325" s="319" t="s">
        <v>934</v>
      </c>
      <c r="B325" s="319" t="s">
        <v>866</v>
      </c>
      <c r="C325" s="319" t="s">
        <v>853</v>
      </c>
      <c r="D325" s="319" t="s">
        <v>853</v>
      </c>
      <c r="F325" s="319" t="s">
        <v>853</v>
      </c>
      <c r="G325" s="319" t="s">
        <v>853</v>
      </c>
    </row>
    <row r="326" spans="1:7" x14ac:dyDescent="0.25">
      <c r="A326" s="319" t="s">
        <v>935</v>
      </c>
      <c r="B326" s="319" t="s">
        <v>868</v>
      </c>
      <c r="C326" s="319" t="s">
        <v>853</v>
      </c>
      <c r="D326" s="319" t="s">
        <v>853</v>
      </c>
      <c r="F326" s="319" t="s">
        <v>853</v>
      </c>
      <c r="G326" s="319" t="s">
        <v>853</v>
      </c>
    </row>
    <row r="327" spans="1:7" x14ac:dyDescent="0.25">
      <c r="A327" s="319" t="s">
        <v>936</v>
      </c>
      <c r="B327" s="319" t="s">
        <v>870</v>
      </c>
      <c r="C327" s="319" t="s">
        <v>853</v>
      </c>
      <c r="D327" s="319" t="s">
        <v>853</v>
      </c>
      <c r="F327" s="319" t="s">
        <v>853</v>
      </c>
      <c r="G327" s="319" t="s">
        <v>853</v>
      </c>
    </row>
    <row r="328" spans="1:7" x14ac:dyDescent="0.25">
      <c r="A328" s="319" t="s">
        <v>937</v>
      </c>
      <c r="B328" s="348" t="s">
        <v>10</v>
      </c>
      <c r="C328" s="319" t="s">
        <v>853</v>
      </c>
      <c r="D328" s="319" t="s">
        <v>853</v>
      </c>
      <c r="F328" s="319" t="s">
        <v>853</v>
      </c>
      <c r="G328" s="319" t="s">
        <v>853</v>
      </c>
    </row>
    <row r="329" spans="1:7" x14ac:dyDescent="0.25">
      <c r="A329" s="319" t="s">
        <v>1533</v>
      </c>
      <c r="B329" s="380" t="s">
        <v>884</v>
      </c>
      <c r="C329" s="319" t="s">
        <v>853</v>
      </c>
      <c r="G329" s="319"/>
    </row>
    <row r="330" spans="1:7" x14ac:dyDescent="0.25">
      <c r="A330" s="319" t="s">
        <v>1534</v>
      </c>
      <c r="B330" s="380" t="s">
        <v>886</v>
      </c>
      <c r="C330" s="319" t="s">
        <v>853</v>
      </c>
      <c r="G330" s="319"/>
    </row>
    <row r="331" spans="1:7" x14ac:dyDescent="0.25">
      <c r="A331" s="319" t="s">
        <v>1535</v>
      </c>
      <c r="B331" s="380" t="s">
        <v>888</v>
      </c>
      <c r="C331" s="319" t="s">
        <v>853</v>
      </c>
      <c r="G331" s="319"/>
    </row>
    <row r="332" spans="1:7" x14ac:dyDescent="0.25">
      <c r="A332" s="319" t="s">
        <v>1536</v>
      </c>
      <c r="B332" s="380" t="s">
        <v>890</v>
      </c>
      <c r="C332" s="319" t="s">
        <v>853</v>
      </c>
      <c r="G332" s="319"/>
    </row>
    <row r="333" spans="1:7" x14ac:dyDescent="0.25">
      <c r="A333" s="319" t="s">
        <v>1537</v>
      </c>
      <c r="B333" s="380" t="s">
        <v>892</v>
      </c>
      <c r="C333" s="319" t="s">
        <v>853</v>
      </c>
      <c r="G333" s="319"/>
    </row>
    <row r="334" spans="1:7" x14ac:dyDescent="0.25">
      <c r="A334" s="319" t="s">
        <v>1538</v>
      </c>
      <c r="B334" s="380" t="s">
        <v>894</v>
      </c>
      <c r="C334" s="319" t="s">
        <v>853</v>
      </c>
      <c r="G334" s="319"/>
    </row>
    <row r="335" spans="1:7" x14ac:dyDescent="0.25">
      <c r="A335" s="319" t="s">
        <v>1539</v>
      </c>
      <c r="B335" s="380"/>
      <c r="G335" s="319"/>
    </row>
    <row r="336" spans="1:7" x14ac:dyDescent="0.25">
      <c r="A336" s="319" t="s">
        <v>1540</v>
      </c>
      <c r="B336" s="380"/>
      <c r="G336" s="319"/>
    </row>
    <row r="337" spans="1:7" x14ac:dyDescent="0.25">
      <c r="A337" s="319" t="s">
        <v>1541</v>
      </c>
      <c r="B337" s="380"/>
      <c r="G337" s="319"/>
    </row>
    <row r="338" spans="1:7" ht="15" customHeight="1" x14ac:dyDescent="0.25">
      <c r="A338" s="339"/>
      <c r="B338" s="340" t="s">
        <v>938</v>
      </c>
      <c r="C338" s="339" t="s">
        <v>837</v>
      </c>
      <c r="D338" s="339" t="s">
        <v>838</v>
      </c>
      <c r="E338" s="339"/>
      <c r="F338" s="339" t="s">
        <v>714</v>
      </c>
      <c r="G338" s="339" t="s">
        <v>839</v>
      </c>
    </row>
    <row r="339" spans="1:7" x14ac:dyDescent="0.25">
      <c r="A339" s="319" t="s">
        <v>939</v>
      </c>
      <c r="B339" s="319" t="s">
        <v>852</v>
      </c>
      <c r="C339" s="388">
        <f>+'[1]B1. HTT Mortgage Assets'!C339</f>
        <v>0.26035487733380885</v>
      </c>
      <c r="G339" s="319"/>
    </row>
    <row r="340" spans="1:7" x14ac:dyDescent="0.25">
      <c r="C340" s="388"/>
      <c r="G340" s="319"/>
    </row>
    <row r="341" spans="1:7" x14ac:dyDescent="0.25">
      <c r="B341" s="338" t="s">
        <v>854</v>
      </c>
      <c r="C341" s="388"/>
      <c r="G341" s="319"/>
    </row>
    <row r="342" spans="1:7" x14ac:dyDescent="0.25">
      <c r="A342" s="319" t="s">
        <v>940</v>
      </c>
      <c r="B342" s="319" t="s">
        <v>856</v>
      </c>
      <c r="C342" s="343">
        <f>+'[1]B1. HTT Mortgage Assets'!C342</f>
        <v>115.59625297548791</v>
      </c>
      <c r="D342" s="343" t="str">
        <f>+'[1]B1. HTT Mortgage Assets'!D342</f>
        <v>ND1</v>
      </c>
      <c r="F342" s="354">
        <f>+'[1]B1. HTT Mortgage Assets'!F342</f>
        <v>0.93194862244345933</v>
      </c>
      <c r="G342" s="354" t="str">
        <f>+'[1]B1. HTT Mortgage Assets'!G342</f>
        <v>ND1</v>
      </c>
    </row>
    <row r="343" spans="1:7" x14ac:dyDescent="0.25">
      <c r="A343" s="319" t="s">
        <v>941</v>
      </c>
      <c r="B343" s="319" t="s">
        <v>858</v>
      </c>
      <c r="C343" s="343">
        <f>+'[1]B1. HTT Mortgage Assets'!C343</f>
        <v>3.5641596471570622</v>
      </c>
      <c r="D343" s="343" t="str">
        <f>+'[1]B1. HTT Mortgage Assets'!D343</f>
        <v>ND1</v>
      </c>
      <c r="F343" s="354">
        <f>+'[1]B1. HTT Mortgage Assets'!F343</f>
        <v>2.8734613690643895E-2</v>
      </c>
      <c r="G343" s="354" t="str">
        <f>+'[1]B1. HTT Mortgage Assets'!G343</f>
        <v>ND1</v>
      </c>
    </row>
    <row r="344" spans="1:7" x14ac:dyDescent="0.25">
      <c r="A344" s="319" t="s">
        <v>942</v>
      </c>
      <c r="B344" s="319" t="s">
        <v>860</v>
      </c>
      <c r="C344" s="343">
        <f>+'[1]B1. HTT Mortgage Assets'!C344</f>
        <v>2.0174309444147167</v>
      </c>
      <c r="D344" s="343" t="str">
        <f>+'[1]B1. HTT Mortgage Assets'!D344</f>
        <v>ND1</v>
      </c>
      <c r="F344" s="354">
        <f>+'[1]B1. HTT Mortgage Assets'!F344</f>
        <v>1.6264731261841029E-2</v>
      </c>
      <c r="G344" s="354" t="str">
        <f>+'[1]B1. HTT Mortgage Assets'!G344</f>
        <v>ND1</v>
      </c>
    </row>
    <row r="345" spans="1:7" x14ac:dyDescent="0.25">
      <c r="A345" s="319" t="s">
        <v>943</v>
      </c>
      <c r="B345" s="319" t="s">
        <v>862</v>
      </c>
      <c r="C345" s="343">
        <f>+'[1]B1. HTT Mortgage Assets'!C345</f>
        <v>1.1667579148908653</v>
      </c>
      <c r="D345" s="343" t="str">
        <f>+'[1]B1. HTT Mortgage Assets'!D345</f>
        <v>ND1</v>
      </c>
      <c r="F345" s="354">
        <f>+'[1]B1. HTT Mortgage Assets'!F345</f>
        <v>9.4065197056008229E-3</v>
      </c>
      <c r="G345" s="354" t="str">
        <f>+'[1]B1. HTT Mortgage Assets'!G345</f>
        <v>ND1</v>
      </c>
    </row>
    <row r="346" spans="1:7" x14ac:dyDescent="0.25">
      <c r="A346" s="319" t="s">
        <v>944</v>
      </c>
      <c r="B346" s="319" t="s">
        <v>864</v>
      </c>
      <c r="C346" s="343">
        <f>+'[1]B1. HTT Mortgage Assets'!C346</f>
        <v>0.48563667158605056</v>
      </c>
      <c r="D346" s="343" t="str">
        <f>+'[1]B1. HTT Mortgage Assets'!D346</f>
        <v>ND1</v>
      </c>
      <c r="F346" s="354">
        <f>+'[1]B1. HTT Mortgage Assets'!F346</f>
        <v>3.9152517096606712E-3</v>
      </c>
      <c r="G346" s="354" t="str">
        <f>+'[1]B1. HTT Mortgage Assets'!G346</f>
        <v>ND1</v>
      </c>
    </row>
    <row r="347" spans="1:7" x14ac:dyDescent="0.25">
      <c r="A347" s="319" t="s">
        <v>945</v>
      </c>
      <c r="B347" s="319" t="s">
        <v>866</v>
      </c>
      <c r="C347" s="343">
        <f>+'[1]B1. HTT Mortgage Assets'!C347</f>
        <v>0.3978372092499648</v>
      </c>
      <c r="D347" s="343" t="str">
        <f>+'[1]B1. HTT Mortgage Assets'!D347</f>
        <v>ND1</v>
      </c>
      <c r="F347" s="354">
        <f>+'[1]B1. HTT Mortgage Assets'!F347</f>
        <v>3.2074036101834122E-3</v>
      </c>
      <c r="G347" s="354" t="str">
        <f>+'[1]B1. HTT Mortgage Assets'!G347</f>
        <v>ND1</v>
      </c>
    </row>
    <row r="348" spans="1:7" x14ac:dyDescent="0.25">
      <c r="A348" s="319" t="s">
        <v>946</v>
      </c>
      <c r="B348" s="319" t="s">
        <v>868</v>
      </c>
      <c r="C348" s="343">
        <f>+'[1]B1. HTT Mortgage Assets'!C348</f>
        <v>0.25147308286875264</v>
      </c>
      <c r="D348" s="343" t="str">
        <f>+'[1]B1. HTT Mortgage Assets'!D348</f>
        <v>ND1</v>
      </c>
      <c r="F348" s="354">
        <f>+'[1]B1. HTT Mortgage Assets'!F348</f>
        <v>2.0274012965700518E-3</v>
      </c>
      <c r="G348" s="354" t="str">
        <f>+'[1]B1. HTT Mortgage Assets'!G348</f>
        <v>ND1</v>
      </c>
    </row>
    <row r="349" spans="1:7" x14ac:dyDescent="0.25">
      <c r="A349" s="319" t="s">
        <v>947</v>
      </c>
      <c r="B349" s="319" t="s">
        <v>870</v>
      </c>
      <c r="C349" s="343">
        <f>+'[1]B1. HTT Mortgage Assets'!C349</f>
        <v>0.55760359434467066</v>
      </c>
      <c r="D349" s="343" t="str">
        <f>+'[1]B1. HTT Mortgage Assets'!D349</f>
        <v>ND1</v>
      </c>
      <c r="F349" s="354">
        <f>+'[1]B1. HTT Mortgage Assets'!F349</f>
        <v>4.4954562820408231E-3</v>
      </c>
      <c r="G349" s="354" t="str">
        <f>+'[1]B1. HTT Mortgage Assets'!G349</f>
        <v>ND1</v>
      </c>
    </row>
    <row r="350" spans="1:7" x14ac:dyDescent="0.25">
      <c r="A350" s="319" t="s">
        <v>948</v>
      </c>
      <c r="B350" s="348" t="s">
        <v>10</v>
      </c>
      <c r="C350" s="343">
        <f>+'[1]B1. HTT Mortgage Assets'!C350</f>
        <v>124.03715204</v>
      </c>
      <c r="D350" s="343" t="str">
        <f>+'[1]B1. HTT Mortgage Assets'!D350</f>
        <v>ND1</v>
      </c>
      <c r="F350" s="354">
        <f>+'[1]B1. HTT Mortgage Assets'!F350</f>
        <v>1</v>
      </c>
      <c r="G350" s="354" t="str">
        <f>+'[1]B1. HTT Mortgage Assets'!G350</f>
        <v>ND1</v>
      </c>
    </row>
    <row r="351" spans="1:7" x14ac:dyDescent="0.25">
      <c r="A351" s="319" t="s">
        <v>949</v>
      </c>
      <c r="B351" s="380" t="s">
        <v>884</v>
      </c>
      <c r="C351" s="343">
        <f>+'[1]B1. HTT Mortgage Assets'!C351</f>
        <v>0.16253496912899079</v>
      </c>
      <c r="D351" s="343" t="str">
        <f>+'[1]B1. HTT Mortgage Assets'!D351</f>
        <v>ND1</v>
      </c>
      <c r="F351" s="354">
        <f>+'[1]B1. HTT Mortgage Assets'!F351</f>
        <v>1.3103732749086005E-3</v>
      </c>
      <c r="G351" s="354" t="str">
        <f>+'[1]B1. HTT Mortgage Assets'!G351</f>
        <v>ND1</v>
      </c>
    </row>
    <row r="352" spans="1:7" x14ac:dyDescent="0.25">
      <c r="A352" s="319" t="s">
        <v>950</v>
      </c>
      <c r="B352" s="380" t="s">
        <v>886</v>
      </c>
      <c r="C352" s="343">
        <f>+'[1]B1. HTT Mortgage Assets'!C352</f>
        <v>0</v>
      </c>
      <c r="D352" s="343" t="str">
        <f>+'[1]B1. HTT Mortgage Assets'!D352</f>
        <v>ND1</v>
      </c>
      <c r="F352" s="354">
        <f>+'[1]B1. HTT Mortgage Assets'!F352</f>
        <v>0</v>
      </c>
      <c r="G352" s="354" t="str">
        <f>+'[1]B1. HTT Mortgage Assets'!G352</f>
        <v>ND1</v>
      </c>
    </row>
    <row r="353" spans="1:7" x14ac:dyDescent="0.25">
      <c r="A353" s="319" t="s">
        <v>951</v>
      </c>
      <c r="B353" s="380" t="s">
        <v>888</v>
      </c>
      <c r="C353" s="343">
        <f>+'[1]B1. HTT Mortgage Assets'!C353</f>
        <v>0.17904295475487736</v>
      </c>
      <c r="D353" s="343" t="str">
        <f>+'[1]B1. HTT Mortgage Assets'!D353</f>
        <v>ND1</v>
      </c>
      <c r="F353" s="354">
        <f>+'[1]B1. HTT Mortgage Assets'!F353</f>
        <v>1.4434623160094716E-3</v>
      </c>
      <c r="G353" s="354" t="str">
        <f>+'[1]B1. HTT Mortgage Assets'!G353</f>
        <v>ND1</v>
      </c>
    </row>
    <row r="354" spans="1:7" x14ac:dyDescent="0.25">
      <c r="A354" s="319" t="s">
        <v>952</v>
      </c>
      <c r="B354" s="380" t="s">
        <v>890</v>
      </c>
      <c r="C354" s="343">
        <f>+'[1]B1. HTT Mortgage Assets'!C354</f>
        <v>0.20646273790486461</v>
      </c>
      <c r="D354" s="343" t="str">
        <f>+'[1]B1. HTT Mortgage Assets'!D354</f>
        <v>ND1</v>
      </c>
      <c r="F354" s="354">
        <f>+'[1]B1. HTT Mortgage Assets'!F354</f>
        <v>1.6645233666626245E-3</v>
      </c>
      <c r="G354" s="354" t="str">
        <f>+'[1]B1. HTT Mortgage Assets'!G354</f>
        <v>ND1</v>
      </c>
    </row>
    <row r="355" spans="1:7" x14ac:dyDescent="0.25">
      <c r="A355" s="319" t="s">
        <v>953</v>
      </c>
      <c r="B355" s="380" t="s">
        <v>892</v>
      </c>
      <c r="C355" s="343">
        <f>+'[1]B1. HTT Mortgage Assets'!C355</f>
        <v>9.5629325559379499E-3</v>
      </c>
      <c r="D355" s="343" t="str">
        <f>+'[1]B1. HTT Mortgage Assets'!D355</f>
        <v>ND1</v>
      </c>
      <c r="F355" s="354">
        <f>+'[1]B1. HTT Mortgage Assets'!F355</f>
        <v>7.7097324460126732E-5</v>
      </c>
      <c r="G355" s="354" t="str">
        <f>+'[1]B1. HTT Mortgage Assets'!G355</f>
        <v>ND1</v>
      </c>
    </row>
    <row r="356" spans="1:7" x14ac:dyDescent="0.25">
      <c r="A356" s="319" t="s">
        <v>954</v>
      </c>
      <c r="B356" s="380" t="s">
        <v>894</v>
      </c>
      <c r="C356" s="343">
        <f>+'[1]B1. HTT Mortgage Assets'!C356</f>
        <v>0</v>
      </c>
      <c r="D356" s="343" t="str">
        <f>+'[1]B1. HTT Mortgage Assets'!D356</f>
        <v>ND1</v>
      </c>
      <c r="F356" s="354">
        <f>+'[1]B1. HTT Mortgage Assets'!F356</f>
        <v>0</v>
      </c>
      <c r="G356" s="354" t="str">
        <f>+'[1]B1. HTT Mortgage Assets'!G356</f>
        <v>ND1</v>
      </c>
    </row>
    <row r="357" spans="1:7" x14ac:dyDescent="0.25">
      <c r="A357" s="319" t="s">
        <v>1542</v>
      </c>
      <c r="B357" s="380"/>
      <c r="C357" s="343"/>
      <c r="F357" s="354"/>
      <c r="G357" s="319"/>
    </row>
    <row r="358" spans="1:7" x14ac:dyDescent="0.25">
      <c r="A358" s="319" t="s">
        <v>1543</v>
      </c>
      <c r="B358" s="380"/>
      <c r="C358" s="343"/>
      <c r="F358" s="354"/>
      <c r="G358" s="319"/>
    </row>
    <row r="359" spans="1:7" x14ac:dyDescent="0.25">
      <c r="A359" s="319" t="s">
        <v>1544</v>
      </c>
      <c r="B359" s="380"/>
      <c r="C359" s="343"/>
      <c r="F359" s="354"/>
      <c r="G359" s="319"/>
    </row>
    <row r="360" spans="1:7" ht="15" customHeight="1" x14ac:dyDescent="0.25">
      <c r="A360" s="339"/>
      <c r="B360" s="340" t="s">
        <v>955</v>
      </c>
      <c r="C360" s="339" t="s">
        <v>956</v>
      </c>
      <c r="D360" s="339"/>
      <c r="E360" s="339"/>
      <c r="F360" s="339"/>
      <c r="G360" s="342"/>
    </row>
    <row r="361" spans="1:7" x14ac:dyDescent="0.25">
      <c r="A361" s="319" t="s">
        <v>957</v>
      </c>
      <c r="B361" s="338" t="s">
        <v>958</v>
      </c>
      <c r="C361" s="345">
        <f>+'[1]B1. HTT Mortgage Assets'!C361</f>
        <v>1.6727661581250899E-2</v>
      </c>
      <c r="G361" s="319"/>
    </row>
    <row r="362" spans="1:7" x14ac:dyDescent="0.25">
      <c r="A362" s="319" t="s">
        <v>959</v>
      </c>
      <c r="B362" s="338" t="s">
        <v>960</v>
      </c>
      <c r="C362" s="345">
        <f>+'[1]B1. HTT Mortgage Assets'!C362</f>
        <v>0.97730948199529299</v>
      </c>
      <c r="G362" s="319"/>
    </row>
    <row r="363" spans="1:7" x14ac:dyDescent="0.25">
      <c r="A363" s="319" t="s">
        <v>961</v>
      </c>
      <c r="B363" s="338" t="s">
        <v>962</v>
      </c>
      <c r="C363" s="345">
        <f>+'[1]B1. HTT Mortgage Assets'!C363</f>
        <v>0</v>
      </c>
      <c r="G363" s="319"/>
    </row>
    <row r="364" spans="1:7" x14ac:dyDescent="0.25">
      <c r="A364" s="319" t="s">
        <v>963</v>
      </c>
      <c r="B364" s="338" t="s">
        <v>964</v>
      </c>
      <c r="C364" s="345">
        <f>+'[1]B1. HTT Mortgage Assets'!C364</f>
        <v>0</v>
      </c>
      <c r="G364" s="319"/>
    </row>
    <row r="365" spans="1:7" x14ac:dyDescent="0.25">
      <c r="A365" s="319" t="s">
        <v>965</v>
      </c>
      <c r="B365" s="338" t="s">
        <v>966</v>
      </c>
      <c r="C365" s="345">
        <f>+'[1]B1. HTT Mortgage Assets'!C365</f>
        <v>3.1524795698891946E-3</v>
      </c>
      <c r="G365" s="319"/>
    </row>
    <row r="366" spans="1:7" x14ac:dyDescent="0.25">
      <c r="A366" s="319" t="s">
        <v>967</v>
      </c>
      <c r="B366" s="338" t="s">
        <v>51</v>
      </c>
      <c r="C366" s="345">
        <f>+'[1]B1. HTT Mortgage Assets'!C366</f>
        <v>0</v>
      </c>
      <c r="G366" s="319"/>
    </row>
    <row r="367" spans="1:7" x14ac:dyDescent="0.25">
      <c r="A367" s="319" t="s">
        <v>968</v>
      </c>
      <c r="B367" s="338" t="s">
        <v>969</v>
      </c>
      <c r="C367" s="345">
        <f>+'[1]B1. HTT Mortgage Assets'!C367</f>
        <v>0</v>
      </c>
      <c r="G367" s="319"/>
    </row>
    <row r="368" spans="1:7" x14ac:dyDescent="0.25">
      <c r="A368" s="319" t="s">
        <v>970</v>
      </c>
      <c r="B368" s="338" t="s">
        <v>971</v>
      </c>
      <c r="C368" s="345">
        <f>+'[1]B1. HTT Mortgage Assets'!C368</f>
        <v>0</v>
      </c>
      <c r="G368" s="319"/>
    </row>
    <row r="369" spans="1:7" x14ac:dyDescent="0.25">
      <c r="A369" s="319" t="s">
        <v>972</v>
      </c>
      <c r="B369" s="338" t="s">
        <v>973</v>
      </c>
      <c r="C369" s="345">
        <f>+'[1]B1. HTT Mortgage Assets'!C369</f>
        <v>0</v>
      </c>
      <c r="G369" s="319"/>
    </row>
    <row r="370" spans="1:7" x14ac:dyDescent="0.25">
      <c r="A370" s="319" t="s">
        <v>974</v>
      </c>
      <c r="B370" s="338" t="s">
        <v>9</v>
      </c>
      <c r="C370" s="345">
        <f>+'[1]B1. HTT Mortgage Assets'!C370</f>
        <v>2.8103768535664899E-3</v>
      </c>
      <c r="G370" s="319"/>
    </row>
    <row r="371" spans="1:7" x14ac:dyDescent="0.25">
      <c r="A371" s="319" t="s">
        <v>975</v>
      </c>
      <c r="B371" s="380" t="s">
        <v>976</v>
      </c>
      <c r="C371" s="345" t="str">
        <f>+'[1]B1. HTT Mortgage Assets'!C371</f>
        <v>ND1</v>
      </c>
      <c r="G371" s="319"/>
    </row>
    <row r="372" spans="1:7" x14ac:dyDescent="0.25">
      <c r="A372" s="319" t="s">
        <v>977</v>
      </c>
      <c r="B372" s="380" t="s">
        <v>693</v>
      </c>
      <c r="C372" s="345" t="str">
        <f>+'[1]B1. HTT Mortgage Assets'!C372</f>
        <v>ND1</v>
      </c>
      <c r="G372" s="319"/>
    </row>
    <row r="373" spans="1:7" x14ac:dyDescent="0.25">
      <c r="A373" s="319" t="s">
        <v>978</v>
      </c>
      <c r="B373" s="380" t="s">
        <v>695</v>
      </c>
      <c r="C373" s="345" t="str">
        <f>+'[1]B1. HTT Mortgage Assets'!C373</f>
        <v>ND1</v>
      </c>
      <c r="G373" s="319"/>
    </row>
    <row r="374" spans="1:7" x14ac:dyDescent="0.25">
      <c r="A374" s="319" t="s">
        <v>979</v>
      </c>
      <c r="B374" s="380" t="s">
        <v>697</v>
      </c>
      <c r="C374" s="345" t="str">
        <f>+'[1]B1. HTT Mortgage Assets'!C374</f>
        <v>ND1</v>
      </c>
      <c r="G374" s="319"/>
    </row>
    <row r="375" spans="1:7" x14ac:dyDescent="0.25">
      <c r="A375" s="319" t="s">
        <v>980</v>
      </c>
      <c r="B375" s="380" t="s">
        <v>699</v>
      </c>
      <c r="C375" s="345" t="str">
        <f>+'[1]B1. HTT Mortgage Assets'!C375</f>
        <v>ND1</v>
      </c>
      <c r="G375" s="319"/>
    </row>
    <row r="376" spans="1:7" x14ac:dyDescent="0.25">
      <c r="A376" s="319" t="s">
        <v>981</v>
      </c>
      <c r="B376" s="380" t="s">
        <v>982</v>
      </c>
      <c r="C376" s="345" t="str">
        <f>+'[1]B1. HTT Mortgage Assets'!C376</f>
        <v>ND1</v>
      </c>
      <c r="G376" s="319"/>
    </row>
    <row r="377" spans="1:7" x14ac:dyDescent="0.25">
      <c r="A377" s="319" t="s">
        <v>1545</v>
      </c>
      <c r="B377" s="380" t="str">
        <f>'[1]B1. HTT Mortgage Assets'!B377</f>
        <v>o/w [If relevant, please specify]</v>
      </c>
      <c r="C377" s="345" t="str">
        <f>+'[1]B1. HTT Mortgage Assets'!C377</f>
        <v>ND1</v>
      </c>
      <c r="G377" s="319"/>
    </row>
    <row r="378" spans="1:7" x14ac:dyDescent="0.25">
      <c r="A378" s="319" t="s">
        <v>1546</v>
      </c>
      <c r="B378" s="380" t="str">
        <f>'[1]B1. HTT Mortgage Assets'!B378</f>
        <v>o/w [If relevant, please specify]</v>
      </c>
      <c r="C378" s="345" t="str">
        <f>+'[1]B1. HTT Mortgage Assets'!C378</f>
        <v>ND1</v>
      </c>
      <c r="G378" s="319"/>
    </row>
    <row r="379" spans="1:7" x14ac:dyDescent="0.25">
      <c r="A379" s="319" t="s">
        <v>1547</v>
      </c>
      <c r="B379" s="380" t="str">
        <f>'[1]B1. HTT Mortgage Assets'!B379</f>
        <v>o/w [If relevant, please specify]</v>
      </c>
      <c r="C379" s="345" t="str">
        <f>+'[1]B1. HTT Mortgage Assets'!C379</f>
        <v>ND1</v>
      </c>
      <c r="G379" s="319"/>
    </row>
    <row r="380" spans="1:7" x14ac:dyDescent="0.25">
      <c r="A380" s="319" t="s">
        <v>1548</v>
      </c>
      <c r="B380" s="380" t="str">
        <f>'[1]B1. HTT Mortgage Assets'!B380</f>
        <v>o/w [If relevant, please specify]</v>
      </c>
      <c r="C380" s="345" t="str">
        <f>+'[1]B1. HTT Mortgage Assets'!C380</f>
        <v>ND1</v>
      </c>
      <c r="G380" s="319"/>
    </row>
    <row r="381" spans="1:7" x14ac:dyDescent="0.25">
      <c r="A381" s="319" t="s">
        <v>1549</v>
      </c>
      <c r="B381" s="380" t="str">
        <f>'[1]B1. HTT Mortgage Assets'!B381</f>
        <v>o/w [If relevant, please specify]</v>
      </c>
      <c r="C381" s="345" t="str">
        <f>+'[1]B1. HTT Mortgage Assets'!C381</f>
        <v>ND1</v>
      </c>
      <c r="G381" s="319"/>
    </row>
    <row r="382" spans="1:7" x14ac:dyDescent="0.25">
      <c r="A382" s="319" t="s">
        <v>1550</v>
      </c>
      <c r="B382" s="380" t="str">
        <f>'[1]B1. HTT Mortgage Assets'!B382</f>
        <v>o/w [If relevant, please specify]</v>
      </c>
      <c r="C382" s="345" t="str">
        <f>+'[1]B1. HTT Mortgage Assets'!C382</f>
        <v>ND1</v>
      </c>
      <c r="G382" s="319"/>
    </row>
    <row r="383" spans="1:7" x14ac:dyDescent="0.25">
      <c r="A383" s="319" t="s">
        <v>1551</v>
      </c>
      <c r="B383" s="380" t="str">
        <f>'[1]B1. HTT Mortgage Assets'!B383</f>
        <v>o/w [If relevant, please specify]</v>
      </c>
      <c r="C383" s="345" t="str">
        <f>+'[1]B1. HTT Mortgage Assets'!C383</f>
        <v>ND1</v>
      </c>
      <c r="G383" s="319"/>
    </row>
    <row r="384" spans="1:7" x14ac:dyDescent="0.25">
      <c r="A384" s="319" t="s">
        <v>1552</v>
      </c>
      <c r="B384" s="380" t="str">
        <f>'[1]B1. HTT Mortgage Assets'!B384</f>
        <v>o/w [If relevant, please specify]</v>
      </c>
      <c r="C384" s="345" t="str">
        <f>+'[1]B1. HTT Mortgage Assets'!C384</f>
        <v>ND1</v>
      </c>
      <c r="G384" s="319"/>
    </row>
    <row r="385" spans="1:7" x14ac:dyDescent="0.25">
      <c r="A385" s="319" t="s">
        <v>1553</v>
      </c>
      <c r="B385" s="380" t="str">
        <f>'[1]B1. HTT Mortgage Assets'!B385</f>
        <v>o/w [If relevant, please specify]</v>
      </c>
      <c r="C385" s="345" t="str">
        <f>+'[1]B1. HTT Mortgage Assets'!C385</f>
        <v>ND1</v>
      </c>
      <c r="G385" s="319"/>
    </row>
    <row r="386" spans="1:7" x14ac:dyDescent="0.25">
      <c r="A386" s="319" t="s">
        <v>1554</v>
      </c>
      <c r="B386" s="380" t="str">
        <f>'[1]B1. HTT Mortgage Assets'!B386</f>
        <v>o/w [If relevant, please specify]</v>
      </c>
      <c r="C386" s="345" t="str">
        <f>+'[1]B1. HTT Mortgage Assets'!C386</f>
        <v>ND1</v>
      </c>
      <c r="G386" s="319"/>
    </row>
    <row r="387" spans="1:7" x14ac:dyDescent="0.25">
      <c r="A387" s="319" t="s">
        <v>1555</v>
      </c>
      <c r="B387" s="380" t="str">
        <f>'[1]B1. HTT Mortgage Assets'!B387</f>
        <v>o/w [If relevant, please specify]</v>
      </c>
      <c r="C387" s="345" t="str">
        <f>+'[1]B1. HTT Mortgage Assets'!C387</f>
        <v>ND1</v>
      </c>
      <c r="G387" s="319"/>
    </row>
    <row r="388" spans="1:7" x14ac:dyDescent="0.25">
      <c r="C388" s="345"/>
    </row>
  </sheetData>
  <hyperlinks>
    <hyperlink ref="B6" location="'B1. HTT Mortgage Assets'!B10" display="7. Mortgage Assets"/>
    <hyperlink ref="B7" location="'B1. HTT Mortgage Assets'!B166" display="7.A Residential Cover Pool"/>
    <hyperlink ref="B8" location="'B1. HTT Mortgage Assets'!B266" display="7.B Commercial Cover Pool"/>
    <hyperlink ref="B149" location="'2. Harmonised Glossary'!A9" display="Breakdown by Interest Rate"/>
    <hyperlink ref="B179" location="'2. Harmonised Glossary'!A14" display="Non-Performing Loans (NPLs)"/>
    <hyperlink ref="B11" location="'2. Harmonised Glossary'!A12" display="Property Type Information"/>
    <hyperlink ref="B215" location="'2. Harmonised Glossary'!A288" display="Loan to Value (LTV) Information - Un-indexed"/>
    <hyperlink ref="B237" location="'2. Harmonised Glossary'!A11" display="Loan to Value (LTV) Information - Indexed"/>
    <hyperlink ref="B316" location="'2. Harmonised Glossary'!A11" display="Loan to Value (LTV) Information - Un-indexed"/>
    <hyperlink ref="B338" location="'2. Harmonised Glossary'!A11" display="Loan to Value (LTV) Information - Indexed"/>
  </hyperlinks>
  <printOptions horizontalCentered="1"/>
  <pageMargins left="0.19685039370078741" right="0.19685039370078741" top="0.74803149606299213" bottom="0.74803149606299213" header="0.31496062992125984" footer="0.31496062992125984"/>
  <pageSetup paperSize="9" scale="46" fitToHeight="3" orientation="portrait" r:id="rId1"/>
  <headerFooter>
    <oddHeader>&amp;R&amp;G</oddHeader>
  </headerFooter>
  <rowBreaks count="2" manualBreakCount="2">
    <brk id="184" max="6" man="1"/>
    <brk id="285" max="6"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tabColor rgb="FFE36E00"/>
    <pageSetUpPr fitToPage="1"/>
  </sheetPr>
  <dimension ref="A1:M384"/>
  <sheetViews>
    <sheetView zoomScale="70" zoomScaleNormal="70" zoomScaleSheetLayoutView="40" zoomScalePageLayoutView="40" workbookViewId="0">
      <selection activeCell="B40" sqref="B40"/>
    </sheetView>
  </sheetViews>
  <sheetFormatPr defaultColWidth="11.42578125" defaultRowHeight="15" outlineLevelRow="1" x14ac:dyDescent="0.25"/>
  <cols>
    <col min="1" max="1" width="16.28515625" customWidth="1"/>
    <col min="2" max="2" width="89.85546875" style="319" customWidth="1"/>
    <col min="3" max="3" width="116.5703125" style="297" customWidth="1"/>
    <col min="4" max="13" width="11.42578125" style="297"/>
  </cols>
  <sheetData>
    <row r="1" spans="1:3" ht="31.5" x14ac:dyDescent="0.25">
      <c r="A1" s="316" t="s">
        <v>983</v>
      </c>
      <c r="B1" s="316"/>
      <c r="C1" s="406"/>
    </row>
    <row r="2" spans="1:3" x14ac:dyDescent="0.25">
      <c r="B2" s="317"/>
      <c r="C2" s="317"/>
    </row>
    <row r="3" spans="1:3" x14ac:dyDescent="0.25">
      <c r="A3" s="389" t="s">
        <v>984</v>
      </c>
      <c r="B3" s="390"/>
      <c r="C3" s="317"/>
    </row>
    <row r="4" spans="1:3" x14ac:dyDescent="0.25">
      <c r="C4" s="317"/>
    </row>
    <row r="5" spans="1:3" ht="37.5" x14ac:dyDescent="0.25">
      <c r="A5" s="331" t="s">
        <v>443</v>
      </c>
      <c r="B5" s="331" t="s">
        <v>985</v>
      </c>
      <c r="C5" s="391" t="s">
        <v>986</v>
      </c>
    </row>
    <row r="6" spans="1:3" x14ac:dyDescent="0.25">
      <c r="A6" s="392" t="s">
        <v>987</v>
      </c>
      <c r="B6" s="334" t="s">
        <v>988</v>
      </c>
      <c r="C6" s="319" t="s">
        <v>989</v>
      </c>
    </row>
    <row r="7" spans="1:3" x14ac:dyDescent="0.25">
      <c r="A7" s="392" t="s">
        <v>990</v>
      </c>
      <c r="B7" s="334" t="s">
        <v>991</v>
      </c>
      <c r="C7" s="319" t="s">
        <v>992</v>
      </c>
    </row>
    <row r="8" spans="1:3" x14ac:dyDescent="0.25">
      <c r="A8" s="392" t="s">
        <v>993</v>
      </c>
      <c r="B8" s="334" t="s">
        <v>994</v>
      </c>
      <c r="C8" s="319" t="s">
        <v>995</v>
      </c>
    </row>
    <row r="9" spans="1:3" ht="409.5" customHeight="1" x14ac:dyDescent="0.25">
      <c r="A9" s="392" t="s">
        <v>996</v>
      </c>
      <c r="B9" s="400" t="s">
        <v>997</v>
      </c>
      <c r="C9" s="401" t="s">
        <v>998</v>
      </c>
    </row>
    <row r="10" spans="1:3" ht="30" x14ac:dyDescent="0.25">
      <c r="A10" s="392" t="s">
        <v>999</v>
      </c>
      <c r="B10" s="400" t="s">
        <v>1556</v>
      </c>
      <c r="C10" s="319" t="s">
        <v>1000</v>
      </c>
    </row>
    <row r="11" spans="1:3" ht="90.75" customHeight="1" x14ac:dyDescent="0.25">
      <c r="A11" s="392" t="s">
        <v>1001</v>
      </c>
      <c r="B11" s="334" t="s">
        <v>1002</v>
      </c>
      <c r="C11" s="319" t="s">
        <v>1000</v>
      </c>
    </row>
    <row r="12" spans="1:3" ht="48" customHeight="1" x14ac:dyDescent="0.25">
      <c r="A12" s="392" t="s">
        <v>1003</v>
      </c>
      <c r="B12" s="334" t="s">
        <v>1004</v>
      </c>
      <c r="C12" s="319" t="s">
        <v>1005</v>
      </c>
    </row>
    <row r="13" spans="1:3" ht="21.75" customHeight="1" x14ac:dyDescent="0.25">
      <c r="A13" s="392" t="s">
        <v>1006</v>
      </c>
      <c r="B13" s="334" t="s">
        <v>1007</v>
      </c>
      <c r="C13" s="319"/>
    </row>
    <row r="14" spans="1:3" ht="57" customHeight="1" x14ac:dyDescent="0.25">
      <c r="A14" s="392" t="s">
        <v>1008</v>
      </c>
      <c r="B14" s="334" t="s">
        <v>1009</v>
      </c>
      <c r="C14" s="319"/>
    </row>
    <row r="15" spans="1:3" ht="39.75" customHeight="1" x14ac:dyDescent="0.25">
      <c r="A15" s="392" t="s">
        <v>1010</v>
      </c>
      <c r="B15" s="334" t="s">
        <v>1011</v>
      </c>
      <c r="C15" s="319" t="s">
        <v>1012</v>
      </c>
    </row>
    <row r="16" spans="1:3" ht="58.5" customHeight="1" x14ac:dyDescent="0.25">
      <c r="A16" s="392" t="s">
        <v>1013</v>
      </c>
      <c r="B16" s="393" t="s">
        <v>1014</v>
      </c>
      <c r="C16" s="319" t="s">
        <v>154</v>
      </c>
    </row>
    <row r="17" spans="1:3" ht="37.5" customHeight="1" x14ac:dyDescent="0.25">
      <c r="A17" s="392" t="s">
        <v>1015</v>
      </c>
      <c r="B17" s="393" t="s">
        <v>1016</v>
      </c>
      <c r="C17" s="319"/>
    </row>
    <row r="18" spans="1:3" ht="43.5" customHeight="1" x14ac:dyDescent="0.25">
      <c r="A18" s="392" t="s">
        <v>1017</v>
      </c>
      <c r="B18" s="393" t="s">
        <v>1018</v>
      </c>
      <c r="C18" s="319" t="s">
        <v>173</v>
      </c>
    </row>
    <row r="19" spans="1:3" outlineLevel="1" x14ac:dyDescent="0.25">
      <c r="A19" s="392" t="s">
        <v>1019</v>
      </c>
      <c r="B19" s="393" t="s">
        <v>1020</v>
      </c>
      <c r="C19" s="319" t="s">
        <v>853</v>
      </c>
    </row>
    <row r="20" spans="1:3" outlineLevel="1" x14ac:dyDescent="0.25">
      <c r="A20" s="392" t="s">
        <v>1021</v>
      </c>
      <c r="B20" s="387"/>
      <c r="C20" s="319"/>
    </row>
    <row r="21" spans="1:3" outlineLevel="1" x14ac:dyDescent="0.25">
      <c r="A21" s="392" t="s">
        <v>1022</v>
      </c>
      <c r="B21" s="387"/>
      <c r="C21" s="319"/>
    </row>
    <row r="22" spans="1:3" outlineLevel="1" x14ac:dyDescent="0.25">
      <c r="A22" s="392" t="s">
        <v>1023</v>
      </c>
      <c r="B22" s="387"/>
      <c r="C22" s="319"/>
    </row>
    <row r="23" spans="1:3" outlineLevel="1" x14ac:dyDescent="0.25">
      <c r="A23" s="392" t="s">
        <v>1024</v>
      </c>
      <c r="B23" s="387"/>
      <c r="C23" s="319"/>
    </row>
    <row r="24" spans="1:3" ht="18.75" x14ac:dyDescent="0.3">
      <c r="A24" s="414"/>
      <c r="B24" s="331" t="s">
        <v>1025</v>
      </c>
      <c r="C24" s="391" t="s">
        <v>1026</v>
      </c>
    </row>
    <row r="25" spans="1:3" x14ac:dyDescent="0.25">
      <c r="A25" s="392" t="s">
        <v>1027</v>
      </c>
      <c r="B25" s="393" t="s">
        <v>1028</v>
      </c>
      <c r="C25" s="319" t="s">
        <v>853</v>
      </c>
    </row>
    <row r="26" spans="1:3" x14ac:dyDescent="0.25">
      <c r="A26" s="392" t="s">
        <v>1029</v>
      </c>
      <c r="B26" s="393" t="s">
        <v>1030</v>
      </c>
      <c r="C26" s="319" t="s">
        <v>995</v>
      </c>
    </row>
    <row r="27" spans="1:3" x14ac:dyDescent="0.25">
      <c r="A27" s="392" t="s">
        <v>1031</v>
      </c>
      <c r="B27" s="393" t="s">
        <v>1032</v>
      </c>
      <c r="C27" s="319" t="s">
        <v>1033</v>
      </c>
    </row>
    <row r="28" spans="1:3" outlineLevel="1" x14ac:dyDescent="0.25">
      <c r="A28" s="392" t="s">
        <v>1027</v>
      </c>
      <c r="B28" s="338"/>
      <c r="C28" s="319"/>
    </row>
    <row r="29" spans="1:3" outlineLevel="1" x14ac:dyDescent="0.25">
      <c r="A29" s="392" t="s">
        <v>1034</v>
      </c>
      <c r="B29" s="338"/>
      <c r="C29" s="319"/>
    </row>
    <row r="30" spans="1:3" outlineLevel="1" x14ac:dyDescent="0.25">
      <c r="A30" s="392" t="s">
        <v>1035</v>
      </c>
      <c r="B30" s="393"/>
      <c r="C30" s="319"/>
    </row>
    <row r="31" spans="1:3" outlineLevel="1" x14ac:dyDescent="0.25">
      <c r="A31" s="392" t="s">
        <v>1563</v>
      </c>
      <c r="B31" s="393"/>
      <c r="C31" s="319"/>
    </row>
    <row r="32" spans="1:3" ht="18.75" x14ac:dyDescent="0.3">
      <c r="A32" s="414"/>
      <c r="B32" s="331" t="s">
        <v>1036</v>
      </c>
      <c r="C32" s="391" t="s">
        <v>986</v>
      </c>
    </row>
    <row r="33" spans="1:3" x14ac:dyDescent="0.25">
      <c r="A33" s="392" t="s">
        <v>1037</v>
      </c>
      <c r="B33" s="334" t="s">
        <v>1038</v>
      </c>
      <c r="C33" s="319" t="s">
        <v>1039</v>
      </c>
    </row>
    <row r="34" spans="1:3" x14ac:dyDescent="0.25">
      <c r="A34" s="392" t="s">
        <v>1040</v>
      </c>
      <c r="B34" s="338"/>
    </row>
    <row r="35" spans="1:3" x14ac:dyDescent="0.25">
      <c r="A35" s="392" t="s">
        <v>1041</v>
      </c>
      <c r="B35" s="338"/>
    </row>
    <row r="36" spans="1:3" x14ac:dyDescent="0.25">
      <c r="A36" s="392" t="s">
        <v>1042</v>
      </c>
      <c r="B36" s="338"/>
    </row>
    <row r="37" spans="1:3" x14ac:dyDescent="0.25">
      <c r="A37" s="392" t="s">
        <v>1043</v>
      </c>
      <c r="B37" s="338"/>
    </row>
    <row r="38" spans="1:3" x14ac:dyDescent="0.25">
      <c r="A38" s="392" t="s">
        <v>1044</v>
      </c>
      <c r="B38" s="338"/>
    </row>
    <row r="39" spans="1:3" x14ac:dyDescent="0.25">
      <c r="B39" s="338"/>
    </row>
    <row r="40" spans="1:3" x14ac:dyDescent="0.25">
      <c r="B40" s="338"/>
    </row>
    <row r="41" spans="1:3" x14ac:dyDescent="0.25">
      <c r="B41" s="338"/>
    </row>
    <row r="42" spans="1:3" x14ac:dyDescent="0.25">
      <c r="B42" s="338"/>
    </row>
    <row r="43" spans="1:3" x14ac:dyDescent="0.25">
      <c r="B43" s="338"/>
    </row>
    <row r="44" spans="1:3" x14ac:dyDescent="0.25">
      <c r="B44" s="338"/>
    </row>
    <row r="45" spans="1:3" x14ac:dyDescent="0.25">
      <c r="B45" s="338"/>
    </row>
    <row r="46" spans="1:3" x14ac:dyDescent="0.25">
      <c r="B46" s="338"/>
    </row>
    <row r="47" spans="1:3" x14ac:dyDescent="0.25">
      <c r="B47" s="338"/>
    </row>
    <row r="48" spans="1:3" x14ac:dyDescent="0.25">
      <c r="B48" s="338"/>
    </row>
    <row r="49" spans="2:2" x14ac:dyDescent="0.25">
      <c r="B49" s="338"/>
    </row>
    <row r="50" spans="2:2" x14ac:dyDescent="0.25">
      <c r="B50" s="338"/>
    </row>
    <row r="51" spans="2:2" x14ac:dyDescent="0.25">
      <c r="B51" s="338"/>
    </row>
    <row r="52" spans="2:2" x14ac:dyDescent="0.25">
      <c r="B52" s="338"/>
    </row>
    <row r="53" spans="2:2" x14ac:dyDescent="0.25">
      <c r="B53" s="338"/>
    </row>
    <row r="54" spans="2:2" x14ac:dyDescent="0.25">
      <c r="B54" s="338"/>
    </row>
    <row r="55" spans="2:2" x14ac:dyDescent="0.25">
      <c r="B55" s="338"/>
    </row>
    <row r="56" spans="2:2" x14ac:dyDescent="0.25">
      <c r="B56" s="338"/>
    </row>
    <row r="57" spans="2:2" x14ac:dyDescent="0.25">
      <c r="B57" s="338"/>
    </row>
    <row r="58" spans="2:2" x14ac:dyDescent="0.25">
      <c r="B58" s="338"/>
    </row>
    <row r="59" spans="2:2" x14ac:dyDescent="0.25">
      <c r="B59" s="338"/>
    </row>
    <row r="60" spans="2:2" x14ac:dyDescent="0.25">
      <c r="B60" s="338"/>
    </row>
    <row r="61" spans="2:2" x14ac:dyDescent="0.25">
      <c r="B61" s="338"/>
    </row>
    <row r="62" spans="2:2" x14ac:dyDescent="0.25">
      <c r="B62" s="338"/>
    </row>
    <row r="63" spans="2:2" x14ac:dyDescent="0.25">
      <c r="B63" s="338"/>
    </row>
    <row r="64" spans="2:2" x14ac:dyDescent="0.25">
      <c r="B64" s="338"/>
    </row>
    <row r="65" spans="2:2" x14ac:dyDescent="0.25">
      <c r="B65" s="338"/>
    </row>
    <row r="66" spans="2:2" x14ac:dyDescent="0.25">
      <c r="B66" s="338"/>
    </row>
    <row r="67" spans="2:2" x14ac:dyDescent="0.25">
      <c r="B67" s="338"/>
    </row>
    <row r="68" spans="2:2" x14ac:dyDescent="0.25">
      <c r="B68" s="338"/>
    </row>
    <row r="69" spans="2:2" x14ac:dyDescent="0.25">
      <c r="B69" s="338"/>
    </row>
    <row r="70" spans="2:2" x14ac:dyDescent="0.25">
      <c r="B70" s="338"/>
    </row>
    <row r="71" spans="2:2" x14ac:dyDescent="0.25">
      <c r="B71" s="338"/>
    </row>
    <row r="72" spans="2:2" x14ac:dyDescent="0.25">
      <c r="B72" s="338"/>
    </row>
    <row r="73" spans="2:2" x14ac:dyDescent="0.25">
      <c r="B73" s="338"/>
    </row>
    <row r="74" spans="2:2" x14ac:dyDescent="0.25">
      <c r="B74" s="338"/>
    </row>
    <row r="75" spans="2:2" x14ac:dyDescent="0.25">
      <c r="B75" s="338"/>
    </row>
    <row r="76" spans="2:2" x14ac:dyDescent="0.25">
      <c r="B76" s="338"/>
    </row>
    <row r="77" spans="2:2" x14ac:dyDescent="0.25">
      <c r="B77" s="338"/>
    </row>
    <row r="78" spans="2:2" x14ac:dyDescent="0.25">
      <c r="B78" s="338"/>
    </row>
    <row r="79" spans="2:2" x14ac:dyDescent="0.25">
      <c r="B79" s="338"/>
    </row>
    <row r="80" spans="2:2" x14ac:dyDescent="0.25">
      <c r="B80" s="338"/>
    </row>
    <row r="81" spans="2:2" x14ac:dyDescent="0.25">
      <c r="B81" s="338"/>
    </row>
    <row r="82" spans="2:2" x14ac:dyDescent="0.25">
      <c r="B82" s="338"/>
    </row>
    <row r="83" spans="2:2" x14ac:dyDescent="0.25">
      <c r="B83" s="338"/>
    </row>
    <row r="84" spans="2:2" x14ac:dyDescent="0.25">
      <c r="B84" s="317"/>
    </row>
    <row r="85" spans="2:2" x14ac:dyDescent="0.25">
      <c r="B85" s="317"/>
    </row>
    <row r="86" spans="2:2" x14ac:dyDescent="0.25">
      <c r="B86" s="317"/>
    </row>
    <row r="87" spans="2:2" x14ac:dyDescent="0.25">
      <c r="B87" s="317"/>
    </row>
    <row r="88" spans="2:2" x14ac:dyDescent="0.25">
      <c r="B88" s="317"/>
    </row>
    <row r="89" spans="2:2" x14ac:dyDescent="0.25">
      <c r="B89" s="317"/>
    </row>
    <row r="90" spans="2:2" x14ac:dyDescent="0.25">
      <c r="B90" s="317"/>
    </row>
    <row r="91" spans="2:2" x14ac:dyDescent="0.25">
      <c r="B91" s="317"/>
    </row>
    <row r="92" spans="2:2" x14ac:dyDescent="0.25">
      <c r="B92" s="317"/>
    </row>
    <row r="93" spans="2:2" x14ac:dyDescent="0.25">
      <c r="B93" s="317"/>
    </row>
    <row r="94" spans="2:2" x14ac:dyDescent="0.25">
      <c r="B94" s="338"/>
    </row>
    <row r="95" spans="2:2" x14ac:dyDescent="0.25">
      <c r="B95" s="338"/>
    </row>
    <row r="96" spans="2:2" x14ac:dyDescent="0.25">
      <c r="B96" s="338"/>
    </row>
    <row r="97" spans="2:2" x14ac:dyDescent="0.25">
      <c r="B97" s="338"/>
    </row>
    <row r="98" spans="2:2" x14ac:dyDescent="0.25">
      <c r="B98" s="338"/>
    </row>
    <row r="99" spans="2:2" x14ac:dyDescent="0.25">
      <c r="B99" s="338"/>
    </row>
    <row r="100" spans="2:2" x14ac:dyDescent="0.25">
      <c r="B100" s="338"/>
    </row>
    <row r="101" spans="2:2" x14ac:dyDescent="0.25">
      <c r="B101" s="338"/>
    </row>
    <row r="102" spans="2:2" x14ac:dyDescent="0.25">
      <c r="B102" s="353"/>
    </row>
    <row r="103" spans="2:2" x14ac:dyDescent="0.25">
      <c r="B103" s="338"/>
    </row>
    <row r="104" spans="2:2" x14ac:dyDescent="0.25">
      <c r="B104" s="338"/>
    </row>
    <row r="105" spans="2:2" x14ac:dyDescent="0.25">
      <c r="B105" s="338"/>
    </row>
    <row r="106" spans="2:2" x14ac:dyDescent="0.25">
      <c r="B106" s="338"/>
    </row>
    <row r="107" spans="2:2" x14ac:dyDescent="0.25">
      <c r="B107" s="338"/>
    </row>
    <row r="108" spans="2:2" x14ac:dyDescent="0.25">
      <c r="B108" s="338"/>
    </row>
    <row r="109" spans="2:2" x14ac:dyDescent="0.25">
      <c r="B109" s="338"/>
    </row>
    <row r="110" spans="2:2" x14ac:dyDescent="0.25">
      <c r="B110" s="338"/>
    </row>
    <row r="111" spans="2:2" x14ac:dyDescent="0.25">
      <c r="B111" s="338"/>
    </row>
    <row r="112" spans="2:2" x14ac:dyDescent="0.25">
      <c r="B112" s="338"/>
    </row>
    <row r="113" spans="2:2" x14ac:dyDescent="0.25">
      <c r="B113" s="338"/>
    </row>
    <row r="114" spans="2:2" x14ac:dyDescent="0.25">
      <c r="B114" s="338"/>
    </row>
    <row r="115" spans="2:2" x14ac:dyDescent="0.25">
      <c r="B115" s="338"/>
    </row>
    <row r="116" spans="2:2" x14ac:dyDescent="0.25">
      <c r="B116" s="338"/>
    </row>
    <row r="117" spans="2:2" x14ac:dyDescent="0.25">
      <c r="B117" s="338"/>
    </row>
    <row r="118" spans="2:2" x14ac:dyDescent="0.25">
      <c r="B118" s="338"/>
    </row>
    <row r="119" spans="2:2" x14ac:dyDescent="0.25">
      <c r="B119" s="338"/>
    </row>
    <row r="121" spans="2:2" x14ac:dyDescent="0.25">
      <c r="B121" s="338"/>
    </row>
    <row r="122" spans="2:2" x14ac:dyDescent="0.25">
      <c r="B122" s="338"/>
    </row>
    <row r="123" spans="2:2" x14ac:dyDescent="0.25">
      <c r="B123" s="338"/>
    </row>
    <row r="128" spans="2:2" x14ac:dyDescent="0.25">
      <c r="B128" s="325"/>
    </row>
    <row r="129" spans="2:2" x14ac:dyDescent="0.25">
      <c r="B129" s="394"/>
    </row>
    <row r="135" spans="2:2" x14ac:dyDescent="0.25">
      <c r="B135" s="393"/>
    </row>
    <row r="136" spans="2:2" x14ac:dyDescent="0.25">
      <c r="B136" s="338"/>
    </row>
    <row r="138" spans="2:2" x14ac:dyDescent="0.25">
      <c r="B138" s="338"/>
    </row>
    <row r="139" spans="2:2" x14ac:dyDescent="0.25">
      <c r="B139" s="338"/>
    </row>
    <row r="140" spans="2:2" x14ac:dyDescent="0.25">
      <c r="B140" s="338"/>
    </row>
    <row r="141" spans="2:2" x14ac:dyDescent="0.25">
      <c r="B141" s="338"/>
    </row>
    <row r="142" spans="2:2" x14ac:dyDescent="0.25">
      <c r="B142" s="338"/>
    </row>
    <row r="143" spans="2:2" x14ac:dyDescent="0.25">
      <c r="B143" s="338"/>
    </row>
    <row r="144" spans="2:2" x14ac:dyDescent="0.25">
      <c r="B144" s="338"/>
    </row>
    <row r="145" spans="2:2" x14ac:dyDescent="0.25">
      <c r="B145" s="338"/>
    </row>
    <row r="146" spans="2:2" x14ac:dyDescent="0.25">
      <c r="B146" s="338"/>
    </row>
    <row r="147" spans="2:2" x14ac:dyDescent="0.25">
      <c r="B147" s="338"/>
    </row>
    <row r="148" spans="2:2" x14ac:dyDescent="0.25">
      <c r="B148" s="338"/>
    </row>
    <row r="149" spans="2:2" x14ac:dyDescent="0.25">
      <c r="B149" s="338"/>
    </row>
    <row r="246" spans="2:2" x14ac:dyDescent="0.25">
      <c r="B246" s="334"/>
    </row>
    <row r="247" spans="2:2" x14ac:dyDescent="0.25">
      <c r="B247" s="338"/>
    </row>
    <row r="248" spans="2:2" x14ac:dyDescent="0.25">
      <c r="B248" s="338"/>
    </row>
    <row r="251" spans="2:2" x14ac:dyDescent="0.25">
      <c r="B251" s="338"/>
    </row>
    <row r="267" spans="2:2" x14ac:dyDescent="0.25">
      <c r="B267" s="334"/>
    </row>
    <row r="297" spans="2:2" x14ac:dyDescent="0.25">
      <c r="B297" s="325"/>
    </row>
    <row r="298" spans="2:2" x14ac:dyDescent="0.25">
      <c r="B298" s="338"/>
    </row>
    <row r="300" spans="2:2" x14ac:dyDescent="0.25">
      <c r="B300" s="338"/>
    </row>
    <row r="301" spans="2:2" x14ac:dyDescent="0.25">
      <c r="B301" s="338"/>
    </row>
    <row r="302" spans="2:2" x14ac:dyDescent="0.25">
      <c r="B302" s="338"/>
    </row>
    <row r="303" spans="2:2" x14ac:dyDescent="0.25">
      <c r="B303" s="338"/>
    </row>
    <row r="304" spans="2:2" x14ac:dyDescent="0.25">
      <c r="B304" s="338"/>
    </row>
    <row r="305" spans="2:2" x14ac:dyDescent="0.25">
      <c r="B305" s="338"/>
    </row>
    <row r="306" spans="2:2" x14ac:dyDescent="0.25">
      <c r="B306" s="338"/>
    </row>
    <row r="307" spans="2:2" x14ac:dyDescent="0.25">
      <c r="B307" s="338"/>
    </row>
    <row r="308" spans="2:2" x14ac:dyDescent="0.25">
      <c r="B308" s="338"/>
    </row>
    <row r="309" spans="2:2" x14ac:dyDescent="0.25">
      <c r="B309" s="338"/>
    </row>
    <row r="310" spans="2:2" x14ac:dyDescent="0.25">
      <c r="B310" s="338"/>
    </row>
    <row r="311" spans="2:2" x14ac:dyDescent="0.25">
      <c r="B311" s="338"/>
    </row>
    <row r="323" spans="2:2" x14ac:dyDescent="0.25">
      <c r="B323" s="338"/>
    </row>
    <row r="324" spans="2:2" x14ac:dyDescent="0.25">
      <c r="B324" s="338"/>
    </row>
    <row r="325" spans="2:2" x14ac:dyDescent="0.25">
      <c r="B325" s="338"/>
    </row>
    <row r="326" spans="2:2" x14ac:dyDescent="0.25">
      <c r="B326" s="338"/>
    </row>
    <row r="327" spans="2:2" x14ac:dyDescent="0.25">
      <c r="B327" s="338"/>
    </row>
    <row r="328" spans="2:2" x14ac:dyDescent="0.25">
      <c r="B328" s="338"/>
    </row>
    <row r="329" spans="2:2" x14ac:dyDescent="0.25">
      <c r="B329" s="338"/>
    </row>
    <row r="330" spans="2:2" x14ac:dyDescent="0.25">
      <c r="B330" s="338"/>
    </row>
    <row r="331" spans="2:2" x14ac:dyDescent="0.25">
      <c r="B331" s="338"/>
    </row>
    <row r="333" spans="2:2" x14ac:dyDescent="0.25">
      <c r="B333" s="338"/>
    </row>
    <row r="334" spans="2:2" x14ac:dyDescent="0.25">
      <c r="B334" s="338"/>
    </row>
    <row r="335" spans="2:2" x14ac:dyDescent="0.25">
      <c r="B335" s="338"/>
    </row>
    <row r="336" spans="2:2" x14ac:dyDescent="0.25">
      <c r="B336" s="338"/>
    </row>
    <row r="337" spans="2:2" x14ac:dyDescent="0.25">
      <c r="B337" s="338"/>
    </row>
    <row r="339" spans="2:2" x14ac:dyDescent="0.25">
      <c r="B339" s="338"/>
    </row>
    <row r="342" spans="2:2" x14ac:dyDescent="0.25">
      <c r="B342" s="338"/>
    </row>
    <row r="345" spans="2:2" x14ac:dyDescent="0.25">
      <c r="B345" s="338"/>
    </row>
    <row r="346" spans="2:2" x14ac:dyDescent="0.25">
      <c r="B346" s="338"/>
    </row>
    <row r="347" spans="2:2" x14ac:dyDescent="0.25">
      <c r="B347" s="338"/>
    </row>
    <row r="348" spans="2:2" x14ac:dyDescent="0.25">
      <c r="B348" s="338"/>
    </row>
    <row r="349" spans="2:2" x14ac:dyDescent="0.25">
      <c r="B349" s="338"/>
    </row>
    <row r="350" spans="2:2" x14ac:dyDescent="0.25">
      <c r="B350" s="338"/>
    </row>
    <row r="351" spans="2:2" x14ac:dyDescent="0.25">
      <c r="B351" s="338"/>
    </row>
    <row r="352" spans="2:2" x14ac:dyDescent="0.25">
      <c r="B352" s="338"/>
    </row>
    <row r="353" spans="2:2" x14ac:dyDescent="0.25">
      <c r="B353" s="338"/>
    </row>
    <row r="354" spans="2:2" x14ac:dyDescent="0.25">
      <c r="B354" s="338"/>
    </row>
    <row r="355" spans="2:2" x14ac:dyDescent="0.25">
      <c r="B355" s="338"/>
    </row>
    <row r="356" spans="2:2" x14ac:dyDescent="0.25">
      <c r="B356" s="338"/>
    </row>
    <row r="357" spans="2:2" x14ac:dyDescent="0.25">
      <c r="B357" s="338"/>
    </row>
    <row r="358" spans="2:2" x14ac:dyDescent="0.25">
      <c r="B358" s="338"/>
    </row>
    <row r="359" spans="2:2" x14ac:dyDescent="0.25">
      <c r="B359" s="338"/>
    </row>
    <row r="360" spans="2:2" x14ac:dyDescent="0.25">
      <c r="B360" s="338"/>
    </row>
    <row r="361" spans="2:2" x14ac:dyDescent="0.25">
      <c r="B361" s="338"/>
    </row>
    <row r="362" spans="2:2" x14ac:dyDescent="0.25">
      <c r="B362" s="338"/>
    </row>
    <row r="363" spans="2:2" x14ac:dyDescent="0.25">
      <c r="B363" s="338"/>
    </row>
    <row r="367" spans="2:2" x14ac:dyDescent="0.25">
      <c r="B367" s="325"/>
    </row>
    <row r="384" spans="2:2" x14ac:dyDescent="0.25">
      <c r="B384" s="395"/>
    </row>
  </sheetData>
  <printOptions horizontalCentered="1"/>
  <pageMargins left="0.19685039370078741" right="0.19685039370078741" top="0.74803149606299213" bottom="0.74803149606299213" header="0.31496062992125984" footer="0.31496062992125984"/>
  <pageSetup paperSize="9" scale="55" orientation="portrait"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
    <tabColor rgb="FF243386"/>
  </sheetPr>
  <dimension ref="A1:N119"/>
  <sheetViews>
    <sheetView tabSelected="1" topLeftCell="A37" zoomScale="60" zoomScaleNormal="60" workbookViewId="0">
      <selection activeCell="F88" sqref="F88"/>
    </sheetView>
  </sheetViews>
  <sheetFormatPr defaultColWidth="8.85546875" defaultRowHeight="15" outlineLevelRow="1" x14ac:dyDescent="0.25"/>
  <cols>
    <col min="1" max="1" width="13.28515625" style="319" customWidth="1"/>
    <col min="2" max="2" width="60.7109375" style="319" customWidth="1"/>
    <col min="3" max="7" width="41" style="319" customWidth="1"/>
    <col min="8" max="8" width="7.28515625" style="319" customWidth="1"/>
    <col min="9" max="9" width="71.85546875" style="319" customWidth="1"/>
    <col min="10" max="11" width="47.7109375" style="319" customWidth="1"/>
    <col min="12" max="12" width="7.28515625" style="319" customWidth="1"/>
    <col min="13" max="13" width="25.7109375" style="319" customWidth="1"/>
    <col min="14" max="14" width="25.7109375" style="317" customWidth="1"/>
    <col min="15" max="16384" width="8.85546875" style="358"/>
  </cols>
  <sheetData>
    <row r="1" spans="1:13" ht="23.25" x14ac:dyDescent="0.25">
      <c r="A1" s="402" t="s">
        <v>1059</v>
      </c>
      <c r="B1" s="403"/>
    </row>
    <row r="2" spans="1:13" ht="31.5" x14ac:dyDescent="0.25">
      <c r="A2" s="316" t="s">
        <v>1060</v>
      </c>
      <c r="B2" s="316"/>
      <c r="C2" s="317"/>
      <c r="D2" s="317"/>
      <c r="E2" s="317"/>
      <c r="F2" s="406">
        <f>'[1]E. Optional ECB-ECAIs data'!$F$2</f>
        <v>0</v>
      </c>
      <c r="G2" s="352"/>
      <c r="H2" s="317"/>
      <c r="I2" s="316"/>
      <c r="J2" s="317"/>
      <c r="K2" s="317"/>
      <c r="L2" s="317"/>
      <c r="M2" s="317"/>
    </row>
    <row r="3" spans="1:13" ht="15.75" thickBot="1" x14ac:dyDescent="0.3">
      <c r="A3" s="317"/>
      <c r="B3" s="318"/>
      <c r="C3" s="318"/>
      <c r="D3" s="317"/>
      <c r="E3" s="317"/>
      <c r="F3" s="317"/>
      <c r="G3" s="317"/>
      <c r="H3" s="317"/>
      <c r="L3" s="317"/>
      <c r="M3" s="317"/>
    </row>
    <row r="4" spans="1:13" ht="19.5" thickBot="1" x14ac:dyDescent="0.3">
      <c r="A4" s="320"/>
      <c r="B4" s="321" t="s">
        <v>434</v>
      </c>
      <c r="C4" s="322" t="str">
        <f>'[1]E. Optional ECB-ECAIs data'!$C$4</f>
        <v>DKK</v>
      </c>
      <c r="D4" s="320"/>
      <c r="E4" s="320"/>
      <c r="F4" s="317"/>
      <c r="G4" s="317"/>
      <c r="H4" s="317"/>
      <c r="L4" s="317"/>
      <c r="M4" s="317"/>
    </row>
    <row r="5" spans="1:13" ht="15.75" thickBot="1" x14ac:dyDescent="0.3">
      <c r="H5" s="317"/>
      <c r="L5" s="317"/>
      <c r="M5" s="317"/>
    </row>
    <row r="6" spans="1:13" ht="18.75" x14ac:dyDescent="0.25">
      <c r="A6" s="323"/>
      <c r="B6" s="324" t="s">
        <v>1061</v>
      </c>
      <c r="C6" s="323"/>
      <c r="E6" s="325"/>
      <c r="F6" s="325"/>
      <c r="G6" s="325"/>
      <c r="H6" s="317"/>
      <c r="L6" s="317"/>
      <c r="M6" s="317"/>
    </row>
    <row r="7" spans="1:13" x14ac:dyDescent="0.25">
      <c r="B7" s="328" t="s">
        <v>1557</v>
      </c>
      <c r="H7" s="317"/>
      <c r="L7" s="317"/>
      <c r="M7" s="317"/>
    </row>
    <row r="8" spans="1:13" x14ac:dyDescent="0.25">
      <c r="B8" s="328" t="s">
        <v>1062</v>
      </c>
      <c r="H8" s="317"/>
      <c r="L8" s="317"/>
      <c r="M8" s="317"/>
    </row>
    <row r="9" spans="1:13" ht="15.75" thickBot="1" x14ac:dyDescent="0.3">
      <c r="B9" s="329" t="s">
        <v>1063</v>
      </c>
      <c r="H9" s="317"/>
      <c r="L9" s="317"/>
      <c r="M9" s="317"/>
    </row>
    <row r="10" spans="1:13" x14ac:dyDescent="0.25">
      <c r="B10" s="330"/>
      <c r="H10" s="317"/>
      <c r="L10" s="317"/>
      <c r="M10" s="317"/>
    </row>
    <row r="11" spans="1:13" x14ac:dyDescent="0.25">
      <c r="B11" s="330"/>
      <c r="H11" s="317"/>
      <c r="L11" s="317"/>
      <c r="M11" s="317"/>
    </row>
    <row r="12" spans="1:13" ht="37.5" x14ac:dyDescent="0.25">
      <c r="A12" s="331" t="s">
        <v>443</v>
      </c>
      <c r="B12" s="331" t="s">
        <v>1064</v>
      </c>
      <c r="C12" s="332"/>
      <c r="D12" s="332"/>
      <c r="E12" s="332"/>
      <c r="F12" s="332"/>
      <c r="G12" s="332"/>
      <c r="H12" s="317"/>
      <c r="L12" s="317"/>
      <c r="M12" s="317"/>
    </row>
    <row r="13" spans="1:13" ht="15" customHeight="1" x14ac:dyDescent="0.25">
      <c r="A13" s="339"/>
      <c r="B13" s="340" t="s">
        <v>1065</v>
      </c>
      <c r="C13" s="339" t="s">
        <v>1066</v>
      </c>
      <c r="D13" s="339" t="s">
        <v>1067</v>
      </c>
      <c r="E13" s="341"/>
      <c r="F13" s="342"/>
      <c r="G13" s="342"/>
      <c r="H13" s="317"/>
      <c r="L13" s="317"/>
      <c r="M13" s="317"/>
    </row>
    <row r="14" spans="1:13" x14ac:dyDescent="0.25">
      <c r="A14" s="319" t="s">
        <v>1068</v>
      </c>
      <c r="B14" s="338" t="str">
        <f>'[1]E. Optional ECB-ECAIs data'!B14</f>
        <v>Sponsor (if applicable)</v>
      </c>
      <c r="C14" s="338">
        <f>'[1]E. Optional ECB-ECAIs data'!C14</f>
        <v>0</v>
      </c>
      <c r="D14" s="338">
        <f>'[1]E. Optional ECB-ECAIs data'!D14</f>
        <v>0</v>
      </c>
      <c r="E14" s="325"/>
      <c r="F14" s="325"/>
      <c r="G14" s="325"/>
      <c r="H14" s="317"/>
      <c r="L14" s="317"/>
      <c r="M14" s="317"/>
    </row>
    <row r="15" spans="1:13" x14ac:dyDescent="0.25">
      <c r="A15" s="319" t="s">
        <v>1069</v>
      </c>
      <c r="B15" s="338" t="str">
        <f>'[1]E. Optional ECB-ECAIs data'!B15</f>
        <v xml:space="preserve">Servicer </v>
      </c>
      <c r="C15" s="338" t="str">
        <f>'[1]E. Optional ECB-ECAIs data'!C15</f>
        <v>BRFkredit</v>
      </c>
      <c r="D15" s="338" t="str">
        <f>'[1]E. Optional ECB-ECAIs data'!D15</f>
        <v>529900R9HQNZRT2OXB26</v>
      </c>
      <c r="E15" s="325"/>
      <c r="F15" s="325"/>
      <c r="G15" s="325"/>
      <c r="H15" s="317"/>
      <c r="L15" s="317"/>
      <c r="M15" s="317"/>
    </row>
    <row r="16" spans="1:13" x14ac:dyDescent="0.25">
      <c r="A16" s="319" t="s">
        <v>1070</v>
      </c>
      <c r="B16" s="338" t="str">
        <f>'[1]E. Optional ECB-ECAIs data'!B16</f>
        <v>Back-up servicer</v>
      </c>
      <c r="C16" s="338">
        <f>'[1]E. Optional ECB-ECAIs data'!C16</f>
        <v>0</v>
      </c>
      <c r="D16" s="338">
        <f>'[1]E. Optional ECB-ECAIs data'!D16</f>
        <v>0</v>
      </c>
      <c r="E16" s="325"/>
      <c r="F16" s="325"/>
      <c r="G16" s="325"/>
      <c r="H16" s="317"/>
      <c r="L16" s="317"/>
      <c r="M16" s="317"/>
    </row>
    <row r="17" spans="1:13" x14ac:dyDescent="0.25">
      <c r="A17" s="319" t="s">
        <v>1071</v>
      </c>
      <c r="B17" s="338" t="str">
        <f>'[1]E. Optional ECB-ECAIs data'!B17</f>
        <v>BUS facilitator</v>
      </c>
      <c r="C17" s="338">
        <f>'[1]E. Optional ECB-ECAIs data'!C17</f>
        <v>0</v>
      </c>
      <c r="D17" s="338">
        <f>'[1]E. Optional ECB-ECAIs data'!D17</f>
        <v>0</v>
      </c>
      <c r="E17" s="325"/>
      <c r="F17" s="325"/>
      <c r="G17" s="325"/>
      <c r="H17" s="317"/>
      <c r="L17" s="317"/>
      <c r="M17" s="317"/>
    </row>
    <row r="18" spans="1:13" x14ac:dyDescent="0.25">
      <c r="A18" s="319" t="s">
        <v>1072</v>
      </c>
      <c r="B18" s="338" t="str">
        <f>'[1]E. Optional ECB-ECAIs data'!B18</f>
        <v xml:space="preserve">Cash manager </v>
      </c>
      <c r="C18" s="338" t="str">
        <f>'[1]E. Optional ECB-ECAIs data'!C18</f>
        <v>BRFkredit</v>
      </c>
      <c r="D18" s="338" t="str">
        <f>'[1]E. Optional ECB-ECAIs data'!D18</f>
        <v>529900R9HQNZRT2OXB26</v>
      </c>
      <c r="E18" s="325"/>
      <c r="F18" s="325"/>
      <c r="G18" s="325"/>
      <c r="H18" s="317"/>
      <c r="L18" s="317"/>
      <c r="M18" s="317"/>
    </row>
    <row r="19" spans="1:13" x14ac:dyDescent="0.25">
      <c r="A19" s="319" t="s">
        <v>1073</v>
      </c>
      <c r="B19" s="338" t="str">
        <f>'[1]E. Optional ECB-ECAIs data'!B19</f>
        <v>Back-up cash manager</v>
      </c>
      <c r="C19" s="338">
        <f>'[1]E. Optional ECB-ECAIs data'!C19</f>
        <v>0</v>
      </c>
      <c r="D19" s="338">
        <f>'[1]E. Optional ECB-ECAIs data'!D19</f>
        <v>0</v>
      </c>
      <c r="E19" s="325"/>
      <c r="F19" s="325"/>
      <c r="G19" s="325"/>
      <c r="H19" s="317"/>
      <c r="L19" s="317"/>
      <c r="M19" s="317"/>
    </row>
    <row r="20" spans="1:13" x14ac:dyDescent="0.25">
      <c r="A20" s="319" t="s">
        <v>1074</v>
      </c>
      <c r="B20" s="338" t="str">
        <f>'[1]E. Optional ECB-ECAIs data'!B20</f>
        <v>Account bank</v>
      </c>
      <c r="C20" s="338" t="str">
        <f>'[1]E. Optional ECB-ECAIs data'!C20</f>
        <v>Jyske Bank</v>
      </c>
      <c r="D20" s="338" t="str">
        <f>'[1]E. Optional ECB-ECAIs data'!D20</f>
        <v>3M5E1GQGKL17HI6CPN30</v>
      </c>
      <c r="E20" s="325"/>
      <c r="F20" s="325"/>
      <c r="G20" s="325"/>
      <c r="H20" s="317"/>
      <c r="L20" s="317"/>
      <c r="M20" s="317"/>
    </row>
    <row r="21" spans="1:13" x14ac:dyDescent="0.25">
      <c r="A21" s="319" t="s">
        <v>1075</v>
      </c>
      <c r="B21" s="338" t="str">
        <f>'[1]E. Optional ECB-ECAIs data'!B21</f>
        <v>Standby account bank</v>
      </c>
      <c r="C21" s="338" t="str">
        <f>'[1]E. Optional ECB-ECAIs data'!C21</f>
        <v>Nordea</v>
      </c>
      <c r="D21" s="338" t="str">
        <f>'[1]E. Optional ECB-ECAIs data'!D21</f>
        <v>6SCPQ280AIY8EP3XFW53</v>
      </c>
      <c r="E21" s="325"/>
      <c r="F21" s="325"/>
      <c r="G21" s="325"/>
      <c r="H21" s="317"/>
      <c r="L21" s="317"/>
      <c r="M21" s="317"/>
    </row>
    <row r="22" spans="1:13" x14ac:dyDescent="0.25">
      <c r="A22" s="319" t="s">
        <v>1076</v>
      </c>
      <c r="B22" s="338" t="str">
        <f>'[1]E. Optional ECB-ECAIs data'!B22</f>
        <v>Account bank guarantor</v>
      </c>
      <c r="C22" s="338">
        <f>'[1]E. Optional ECB-ECAIs data'!C22</f>
        <v>0</v>
      </c>
      <c r="D22" s="338">
        <f>'[1]E. Optional ECB-ECAIs data'!D22</f>
        <v>0</v>
      </c>
      <c r="E22" s="325"/>
      <c r="F22" s="325"/>
      <c r="G22" s="325"/>
      <c r="H22" s="317"/>
      <c r="L22" s="317"/>
      <c r="M22" s="317"/>
    </row>
    <row r="23" spans="1:13" x14ac:dyDescent="0.25">
      <c r="A23" s="319" t="s">
        <v>1077</v>
      </c>
      <c r="B23" s="338" t="str">
        <f>'[1]E. Optional ECB-ECAIs data'!B23</f>
        <v>Trustee</v>
      </c>
      <c r="C23" s="338">
        <f>'[1]E. Optional ECB-ECAIs data'!C23</f>
        <v>0</v>
      </c>
      <c r="D23" s="338">
        <f>'[1]E. Optional ECB-ECAIs data'!D23</f>
        <v>0</v>
      </c>
      <c r="E23" s="325"/>
      <c r="F23" s="325"/>
      <c r="G23" s="325"/>
      <c r="H23" s="317"/>
      <c r="L23" s="317"/>
      <c r="M23" s="317"/>
    </row>
    <row r="24" spans="1:13" x14ac:dyDescent="0.25">
      <c r="A24" s="319" t="s">
        <v>1078</v>
      </c>
      <c r="B24" s="338" t="str">
        <f>'[1]E. Optional ECB-ECAIs data'!B24</f>
        <v>Cover Pool Monitor</v>
      </c>
      <c r="C24" s="338" t="str">
        <f>'[1]E. Optional ECB-ECAIs data'!C24</f>
        <v>BRFkredit</v>
      </c>
      <c r="D24" s="338" t="str">
        <f>'[1]E. Optional ECB-ECAIs data'!D24</f>
        <v>529900R9HQNZRT2OXB26</v>
      </c>
      <c r="E24" s="325"/>
      <c r="F24" s="325"/>
      <c r="G24" s="325"/>
      <c r="H24" s="317"/>
      <c r="L24" s="317"/>
      <c r="M24" s="317"/>
    </row>
    <row r="25" spans="1:13" outlineLevel="1" x14ac:dyDescent="0.25">
      <c r="A25" s="319" t="s">
        <v>1079</v>
      </c>
      <c r="B25" s="367"/>
      <c r="E25" s="325"/>
      <c r="F25" s="325"/>
      <c r="G25" s="325"/>
      <c r="H25" s="317"/>
      <c r="L25" s="317"/>
      <c r="M25" s="317"/>
    </row>
    <row r="26" spans="1:13" outlineLevel="1" x14ac:dyDescent="0.25">
      <c r="A26" s="319" t="s">
        <v>1080</v>
      </c>
      <c r="B26" s="367"/>
      <c r="E26" s="325"/>
      <c r="F26" s="325"/>
      <c r="G26" s="325"/>
      <c r="H26" s="317"/>
      <c r="L26" s="317"/>
      <c r="M26" s="317"/>
    </row>
    <row r="27" spans="1:13" outlineLevel="1" x14ac:dyDescent="0.25">
      <c r="A27" s="319" t="s">
        <v>1081</v>
      </c>
      <c r="B27" s="367"/>
      <c r="E27" s="325"/>
      <c r="F27" s="325"/>
      <c r="G27" s="325"/>
      <c r="H27" s="317"/>
      <c r="L27" s="317"/>
      <c r="M27" s="317"/>
    </row>
    <row r="28" spans="1:13" outlineLevel="1" x14ac:dyDescent="0.25">
      <c r="A28" s="319" t="s">
        <v>1082</v>
      </c>
      <c r="B28" s="367"/>
      <c r="E28" s="325"/>
      <c r="F28" s="325"/>
      <c r="G28" s="325"/>
      <c r="H28" s="317"/>
      <c r="L28" s="317"/>
      <c r="M28" s="317"/>
    </row>
    <row r="29" spans="1:13" outlineLevel="1" x14ac:dyDescent="0.25">
      <c r="A29" s="319" t="s">
        <v>1083</v>
      </c>
      <c r="B29" s="367"/>
      <c r="E29" s="325"/>
      <c r="F29" s="325"/>
      <c r="G29" s="325"/>
      <c r="H29" s="317"/>
      <c r="L29" s="317"/>
      <c r="M29" s="317"/>
    </row>
    <row r="30" spans="1:13" outlineLevel="1" x14ac:dyDescent="0.25">
      <c r="A30" s="319" t="s">
        <v>1084</v>
      </c>
      <c r="B30" s="367"/>
      <c r="E30" s="325"/>
      <c r="F30" s="325"/>
      <c r="G30" s="325"/>
      <c r="H30" s="317"/>
      <c r="L30" s="317"/>
      <c r="M30" s="317"/>
    </row>
    <row r="31" spans="1:13" outlineLevel="1" x14ac:dyDescent="0.25">
      <c r="A31" s="319" t="s">
        <v>1085</v>
      </c>
      <c r="B31" s="367"/>
      <c r="E31" s="325"/>
      <c r="F31" s="325"/>
      <c r="G31" s="325"/>
      <c r="H31" s="317"/>
      <c r="L31" s="317"/>
      <c r="M31" s="317"/>
    </row>
    <row r="32" spans="1:13" outlineLevel="1" x14ac:dyDescent="0.25">
      <c r="A32" s="319" t="s">
        <v>1086</v>
      </c>
      <c r="B32" s="367"/>
      <c r="E32" s="325"/>
      <c r="F32" s="325"/>
      <c r="G32" s="325"/>
      <c r="H32" s="317"/>
      <c r="L32" s="317"/>
      <c r="M32" s="317"/>
    </row>
    <row r="33" spans="1:13" ht="18.75" x14ac:dyDescent="0.25">
      <c r="A33" s="332"/>
      <c r="B33" s="331" t="s">
        <v>1062</v>
      </c>
      <c r="C33" s="332"/>
      <c r="D33" s="332"/>
      <c r="E33" s="332"/>
      <c r="F33" s="332"/>
      <c r="G33" s="332"/>
      <c r="H33" s="317"/>
      <c r="L33" s="317"/>
      <c r="M33" s="317"/>
    </row>
    <row r="34" spans="1:13" ht="15" customHeight="1" x14ac:dyDescent="0.25">
      <c r="A34" s="339"/>
      <c r="B34" s="340" t="s">
        <v>1087</v>
      </c>
      <c r="C34" s="339" t="s">
        <v>1559</v>
      </c>
      <c r="D34" s="339" t="s">
        <v>1560</v>
      </c>
      <c r="E34" s="339" t="s">
        <v>1088</v>
      </c>
      <c r="F34" s="342"/>
      <c r="G34" s="342"/>
      <c r="H34" s="317"/>
      <c r="L34" s="317"/>
      <c r="M34" s="317"/>
    </row>
    <row r="35" spans="1:13" x14ac:dyDescent="0.25">
      <c r="A35" s="319" t="s">
        <v>1089</v>
      </c>
      <c r="B35" s="338" t="s">
        <v>1558</v>
      </c>
      <c r="C35" s="404"/>
      <c r="D35" s="404"/>
      <c r="E35" s="404"/>
      <c r="F35" s="405"/>
      <c r="G35" s="405"/>
      <c r="H35" s="317"/>
      <c r="L35" s="317"/>
      <c r="M35" s="317"/>
    </row>
    <row r="36" spans="1:13" x14ac:dyDescent="0.25">
      <c r="A36" s="319" t="s">
        <v>1090</v>
      </c>
      <c r="B36" s="338" t="s">
        <v>1091</v>
      </c>
      <c r="H36" s="317"/>
      <c r="L36" s="317"/>
      <c r="M36" s="317"/>
    </row>
    <row r="37" spans="1:13" x14ac:dyDescent="0.25">
      <c r="A37" s="319" t="s">
        <v>1092</v>
      </c>
      <c r="B37" s="338" t="s">
        <v>1093</v>
      </c>
      <c r="H37" s="317"/>
      <c r="L37" s="317"/>
      <c r="M37" s="317"/>
    </row>
    <row r="38" spans="1:13" x14ac:dyDescent="0.25">
      <c r="A38" s="319" t="s">
        <v>1094</v>
      </c>
      <c r="B38" s="338" t="s">
        <v>1095</v>
      </c>
      <c r="H38" s="317"/>
      <c r="L38" s="317"/>
      <c r="M38" s="317"/>
    </row>
    <row r="39" spans="1:13" x14ac:dyDescent="0.25">
      <c r="A39" s="319" t="s">
        <v>1096</v>
      </c>
      <c r="B39" s="338" t="s">
        <v>1097</v>
      </c>
      <c r="H39" s="317"/>
      <c r="L39" s="317"/>
      <c r="M39" s="317"/>
    </row>
    <row r="40" spans="1:13" x14ac:dyDescent="0.25">
      <c r="A40" s="319" t="s">
        <v>1098</v>
      </c>
      <c r="B40" s="338" t="s">
        <v>1099</v>
      </c>
      <c r="H40" s="317"/>
      <c r="L40" s="317"/>
      <c r="M40" s="317"/>
    </row>
    <row r="41" spans="1:13" x14ac:dyDescent="0.25">
      <c r="A41" s="319" t="s">
        <v>1100</v>
      </c>
      <c r="B41" s="338" t="s">
        <v>1101</v>
      </c>
      <c r="H41" s="317"/>
      <c r="L41" s="317"/>
      <c r="M41" s="317"/>
    </row>
    <row r="42" spans="1:13" x14ac:dyDescent="0.25">
      <c r="A42" s="319" t="s">
        <v>1102</v>
      </c>
      <c r="B42" s="338" t="s">
        <v>1103</v>
      </c>
      <c r="H42" s="317"/>
      <c r="L42" s="317"/>
      <c r="M42" s="317"/>
    </row>
    <row r="43" spans="1:13" x14ac:dyDescent="0.25">
      <c r="A43" s="319" t="s">
        <v>1104</v>
      </c>
      <c r="B43" s="338" t="s">
        <v>1105</v>
      </c>
      <c r="H43" s="317"/>
      <c r="L43" s="317"/>
      <c r="M43" s="317"/>
    </row>
    <row r="44" spans="1:13" x14ac:dyDescent="0.25">
      <c r="A44" s="319" t="s">
        <v>1106</v>
      </c>
      <c r="B44" s="338" t="s">
        <v>1107</v>
      </c>
      <c r="H44" s="317"/>
      <c r="L44" s="317"/>
      <c r="M44" s="317"/>
    </row>
    <row r="45" spans="1:13" x14ac:dyDescent="0.25">
      <c r="A45" s="319" t="s">
        <v>1108</v>
      </c>
      <c r="B45" s="338" t="s">
        <v>1109</v>
      </c>
      <c r="H45" s="317"/>
      <c r="L45" s="317"/>
      <c r="M45" s="317"/>
    </row>
    <row r="46" spans="1:13" x14ac:dyDescent="0.25">
      <c r="A46" s="319" t="s">
        <v>1110</v>
      </c>
      <c r="B46" s="338" t="s">
        <v>1111</v>
      </c>
      <c r="H46" s="317"/>
      <c r="L46" s="317"/>
      <c r="M46" s="317"/>
    </row>
    <row r="47" spans="1:13" x14ac:dyDescent="0.25">
      <c r="A47" s="319" t="s">
        <v>1112</v>
      </c>
      <c r="B47" s="338" t="s">
        <v>1113</v>
      </c>
      <c r="H47" s="317"/>
      <c r="L47" s="317"/>
      <c r="M47" s="317"/>
    </row>
    <row r="48" spans="1:13" x14ac:dyDescent="0.25">
      <c r="A48" s="319" t="s">
        <v>1114</v>
      </c>
      <c r="B48" s="338" t="s">
        <v>1115</v>
      </c>
      <c r="H48" s="317"/>
      <c r="L48" s="317"/>
      <c r="M48" s="317"/>
    </row>
    <row r="49" spans="1:13" x14ac:dyDescent="0.25">
      <c r="A49" s="319" t="s">
        <v>1116</v>
      </c>
      <c r="B49" s="338" t="s">
        <v>1117</v>
      </c>
      <c r="H49" s="317"/>
      <c r="L49" s="317"/>
      <c r="M49" s="317"/>
    </row>
    <row r="50" spans="1:13" x14ac:dyDescent="0.25">
      <c r="A50" s="319" t="s">
        <v>1118</v>
      </c>
      <c r="B50" s="338" t="s">
        <v>1119</v>
      </c>
      <c r="H50" s="317"/>
      <c r="L50" s="317"/>
      <c r="M50" s="317"/>
    </row>
    <row r="51" spans="1:13" x14ac:dyDescent="0.25">
      <c r="A51" s="319" t="s">
        <v>1120</v>
      </c>
      <c r="B51" s="338" t="s">
        <v>1121</v>
      </c>
      <c r="H51" s="317"/>
      <c r="L51" s="317"/>
      <c r="M51" s="317"/>
    </row>
    <row r="52" spans="1:13" x14ac:dyDescent="0.25">
      <c r="A52" s="319" t="s">
        <v>1122</v>
      </c>
      <c r="B52" s="338" t="s">
        <v>1123</v>
      </c>
      <c r="H52" s="317"/>
      <c r="L52" s="317"/>
      <c r="M52" s="317"/>
    </row>
    <row r="53" spans="1:13" x14ac:dyDescent="0.25">
      <c r="A53" s="319" t="s">
        <v>1124</v>
      </c>
      <c r="B53" s="338" t="s">
        <v>1125</v>
      </c>
      <c r="H53" s="317"/>
      <c r="L53" s="317"/>
      <c r="M53" s="317"/>
    </row>
    <row r="54" spans="1:13" x14ac:dyDescent="0.25">
      <c r="A54" s="319" t="s">
        <v>1126</v>
      </c>
      <c r="B54" s="338" t="s">
        <v>1127</v>
      </c>
      <c r="H54" s="317"/>
      <c r="L54" s="317"/>
      <c r="M54" s="317"/>
    </row>
    <row r="55" spans="1:13" x14ac:dyDescent="0.25">
      <c r="A55" s="319" t="s">
        <v>1128</v>
      </c>
      <c r="B55" s="338" t="s">
        <v>1129</v>
      </c>
      <c r="H55" s="317"/>
      <c r="L55" s="317"/>
      <c r="M55" s="317"/>
    </row>
    <row r="56" spans="1:13" x14ac:dyDescent="0.25">
      <c r="A56" s="319" t="s">
        <v>1130</v>
      </c>
      <c r="B56" s="338" t="s">
        <v>1131</v>
      </c>
      <c r="H56" s="317"/>
      <c r="L56" s="317"/>
      <c r="M56" s="317"/>
    </row>
    <row r="57" spans="1:13" x14ac:dyDescent="0.25">
      <c r="A57" s="319" t="s">
        <v>1132</v>
      </c>
      <c r="B57" s="338" t="s">
        <v>1133</v>
      </c>
      <c r="H57" s="317"/>
      <c r="L57" s="317"/>
      <c r="M57" s="317"/>
    </row>
    <row r="58" spans="1:13" x14ac:dyDescent="0.25">
      <c r="A58" s="319" t="s">
        <v>1134</v>
      </c>
      <c r="B58" s="338" t="s">
        <v>1135</v>
      </c>
      <c r="H58" s="317"/>
      <c r="L58" s="317"/>
      <c r="M58" s="317"/>
    </row>
    <row r="59" spans="1:13" x14ac:dyDescent="0.25">
      <c r="A59" s="319" t="s">
        <v>1136</v>
      </c>
      <c r="B59" s="338" t="s">
        <v>1137</v>
      </c>
      <c r="H59" s="317"/>
      <c r="L59" s="317"/>
      <c r="M59" s="317"/>
    </row>
    <row r="60" spans="1:13" outlineLevel="1" x14ac:dyDescent="0.25">
      <c r="A60" s="319" t="s">
        <v>1138</v>
      </c>
      <c r="B60" s="338"/>
      <c r="E60" s="338"/>
      <c r="F60" s="338"/>
      <c r="G60" s="338"/>
      <c r="H60" s="317"/>
      <c r="L60" s="317"/>
      <c r="M60" s="317"/>
    </row>
    <row r="61" spans="1:13" outlineLevel="1" x14ac:dyDescent="0.25">
      <c r="A61" s="319" t="s">
        <v>1139</v>
      </c>
      <c r="B61" s="338"/>
      <c r="E61" s="338"/>
      <c r="F61" s="338"/>
      <c r="G61" s="338"/>
      <c r="H61" s="317"/>
      <c r="L61" s="317"/>
      <c r="M61" s="317"/>
    </row>
    <row r="62" spans="1:13" outlineLevel="1" x14ac:dyDescent="0.25">
      <c r="A62" s="319" t="s">
        <v>1140</v>
      </c>
      <c r="B62" s="338"/>
      <c r="E62" s="338"/>
      <c r="F62" s="338"/>
      <c r="G62" s="338"/>
      <c r="H62" s="317"/>
      <c r="L62" s="317"/>
      <c r="M62" s="317"/>
    </row>
    <row r="63" spans="1:13" outlineLevel="1" x14ac:dyDescent="0.25">
      <c r="A63" s="319" t="s">
        <v>1141</v>
      </c>
      <c r="B63" s="338"/>
      <c r="E63" s="338"/>
      <c r="F63" s="338"/>
      <c r="G63" s="338"/>
      <c r="H63" s="317"/>
      <c r="L63" s="317"/>
      <c r="M63" s="317"/>
    </row>
    <row r="64" spans="1:13" outlineLevel="1" x14ac:dyDescent="0.25">
      <c r="A64" s="319" t="s">
        <v>1142</v>
      </c>
      <c r="B64" s="338"/>
      <c r="E64" s="338"/>
      <c r="F64" s="338"/>
      <c r="G64" s="338"/>
      <c r="H64" s="317"/>
      <c r="L64" s="317"/>
      <c r="M64" s="317"/>
    </row>
    <row r="65" spans="1:14" outlineLevel="1" x14ac:dyDescent="0.25">
      <c r="A65" s="319" t="s">
        <v>1143</v>
      </c>
      <c r="B65" s="338"/>
      <c r="E65" s="338"/>
      <c r="F65" s="338"/>
      <c r="G65" s="338"/>
      <c r="H65" s="317"/>
      <c r="L65" s="317"/>
      <c r="M65" s="317"/>
    </row>
    <row r="66" spans="1:14" outlineLevel="1" x14ac:dyDescent="0.25">
      <c r="A66" s="319" t="s">
        <v>1144</v>
      </c>
      <c r="B66" s="338"/>
      <c r="E66" s="338"/>
      <c r="F66" s="338"/>
      <c r="G66" s="338"/>
      <c r="H66" s="317"/>
      <c r="L66" s="317"/>
      <c r="M66" s="317"/>
    </row>
    <row r="67" spans="1:14" outlineLevel="1" x14ac:dyDescent="0.25">
      <c r="A67" s="319" t="s">
        <v>1145</v>
      </c>
      <c r="B67" s="338"/>
      <c r="E67" s="338"/>
      <c r="F67" s="338"/>
      <c r="G67" s="338"/>
      <c r="H67" s="317"/>
      <c r="L67" s="317"/>
      <c r="M67" s="317"/>
    </row>
    <row r="68" spans="1:14" outlineLevel="1" x14ac:dyDescent="0.25">
      <c r="A68" s="319" t="s">
        <v>1146</v>
      </c>
      <c r="B68" s="338"/>
      <c r="E68" s="338"/>
      <c r="F68" s="338"/>
      <c r="G68" s="338"/>
      <c r="H68" s="317"/>
      <c r="L68" s="317"/>
      <c r="M68" s="317"/>
    </row>
    <row r="69" spans="1:14" outlineLevel="1" x14ac:dyDescent="0.25">
      <c r="A69" s="319" t="s">
        <v>1147</v>
      </c>
      <c r="B69" s="338"/>
      <c r="E69" s="338"/>
      <c r="F69" s="338"/>
      <c r="G69" s="338"/>
      <c r="H69" s="317"/>
      <c r="L69" s="317"/>
      <c r="M69" s="317"/>
    </row>
    <row r="70" spans="1:14" outlineLevel="1" x14ac:dyDescent="0.25">
      <c r="A70" s="319" t="s">
        <v>1148</v>
      </c>
      <c r="B70" s="338"/>
      <c r="E70" s="338"/>
      <c r="F70" s="338"/>
      <c r="G70" s="338"/>
      <c r="H70" s="317"/>
      <c r="L70" s="317"/>
      <c r="M70" s="317"/>
    </row>
    <row r="71" spans="1:14" outlineLevel="1" x14ac:dyDescent="0.25">
      <c r="A71" s="319" t="s">
        <v>1149</v>
      </c>
      <c r="B71" s="338"/>
      <c r="E71" s="338"/>
      <c r="F71" s="338"/>
      <c r="G71" s="338"/>
      <c r="H71" s="317"/>
      <c r="L71" s="317"/>
      <c r="M71" s="317"/>
    </row>
    <row r="72" spans="1:14" outlineLevel="1" x14ac:dyDescent="0.25">
      <c r="A72" s="319" t="s">
        <v>1150</v>
      </c>
      <c r="B72" s="338"/>
      <c r="E72" s="338"/>
      <c r="F72" s="338"/>
      <c r="G72" s="338"/>
      <c r="H72" s="317"/>
      <c r="L72" s="317"/>
      <c r="M72" s="317"/>
    </row>
    <row r="73" spans="1:14" ht="18.75" x14ac:dyDescent="0.25">
      <c r="A73" s="332"/>
      <c r="B73" s="331" t="s">
        <v>1063</v>
      </c>
      <c r="C73" s="332"/>
      <c r="D73" s="332"/>
      <c r="E73" s="332"/>
      <c r="F73" s="332"/>
      <c r="G73" s="332"/>
      <c r="H73" s="317"/>
    </row>
    <row r="74" spans="1:14" ht="15" customHeight="1" x14ac:dyDescent="0.25">
      <c r="A74" s="339"/>
      <c r="B74" s="340" t="s">
        <v>1151</v>
      </c>
      <c r="C74" s="339" t="str">
        <f>'[1]E. Optional ECB-ECAIs data'!C74</f>
        <v xml:space="preserve"> Residential Loans</v>
      </c>
      <c r="D74" s="339"/>
      <c r="E74" s="339"/>
      <c r="F74" s="339"/>
      <c r="G74" s="342"/>
      <c r="H74" s="358"/>
      <c r="I74" s="358"/>
      <c r="J74" s="358"/>
      <c r="K74" s="358"/>
      <c r="L74" s="358"/>
      <c r="M74" s="358"/>
      <c r="N74" s="358"/>
    </row>
    <row r="75" spans="1:14" x14ac:dyDescent="0.25">
      <c r="A75" s="319" t="s">
        <v>1152</v>
      </c>
      <c r="B75" s="319" t="s">
        <v>1153</v>
      </c>
      <c r="C75" s="419">
        <f>'[1]E. Optional ECB-ECAIs data'!C75</f>
        <v>271.27432227964556</v>
      </c>
      <c r="D75" s="357"/>
      <c r="E75" s="357"/>
      <c r="F75" s="357"/>
      <c r="H75" s="317"/>
    </row>
    <row r="76" spans="1:14" x14ac:dyDescent="0.25">
      <c r="A76" s="319" t="s">
        <v>1154</v>
      </c>
      <c r="B76" s="319" t="s">
        <v>1155</v>
      </c>
      <c r="C76" s="420">
        <f>'[1]E. Optional ECB-ECAIs data'!C76</f>
        <v>254.67387954362849</v>
      </c>
      <c r="D76" s="357"/>
      <c r="E76" s="357"/>
      <c r="F76" s="357"/>
      <c r="H76" s="317"/>
    </row>
    <row r="77" spans="1:14" x14ac:dyDescent="0.25">
      <c r="A77" s="319" t="s">
        <v>1156</v>
      </c>
      <c r="H77" s="317"/>
    </row>
    <row r="78" spans="1:14" x14ac:dyDescent="0.25">
      <c r="A78" s="319" t="s">
        <v>1157</v>
      </c>
      <c r="H78" s="317"/>
    </row>
    <row r="79" spans="1:14" x14ac:dyDescent="0.25">
      <c r="A79" s="319" t="s">
        <v>1158</v>
      </c>
      <c r="H79" s="317"/>
    </row>
    <row r="80" spans="1:14" x14ac:dyDescent="0.25">
      <c r="A80" s="319" t="s">
        <v>1159</v>
      </c>
      <c r="H80" s="317"/>
    </row>
    <row r="81" spans="1:8" x14ac:dyDescent="0.25">
      <c r="A81" s="339"/>
      <c r="B81" s="340" t="s">
        <v>1160</v>
      </c>
      <c r="C81" s="339" t="s">
        <v>713</v>
      </c>
      <c r="D81" s="339" t="s">
        <v>714</v>
      </c>
      <c r="E81" s="342" t="s">
        <v>1161</v>
      </c>
      <c r="F81" s="342" t="s">
        <v>1162</v>
      </c>
      <c r="G81" s="342" t="s">
        <v>1163</v>
      </c>
      <c r="H81" s="317"/>
    </row>
    <row r="82" spans="1:8" x14ac:dyDescent="0.25">
      <c r="A82" s="319" t="s">
        <v>1164</v>
      </c>
      <c r="B82" s="319" t="s">
        <v>1165</v>
      </c>
      <c r="C82" s="345">
        <f>'[1]E. Optional ECB-ECAIs data'!C82</f>
        <v>0</v>
      </c>
      <c r="D82" s="345">
        <f>'[1]E. Optional ECB-ECAIs data'!D82</f>
        <v>0</v>
      </c>
      <c r="E82" s="345">
        <f>'[1]E. Optional ECB-ECAIs data'!E82</f>
        <v>0</v>
      </c>
      <c r="F82" s="345">
        <f>'[1]E. Optional ECB-ECAIs data'!F82</f>
        <v>0</v>
      </c>
      <c r="G82" s="345">
        <f>'[1]E. Optional ECB-ECAIs data'!G82</f>
        <v>0</v>
      </c>
      <c r="H82" s="317"/>
    </row>
    <row r="83" spans="1:8" x14ac:dyDescent="0.25">
      <c r="A83" s="319" t="s">
        <v>1166</v>
      </c>
      <c r="B83" s="319" t="s">
        <v>1167</v>
      </c>
      <c r="C83" s="345">
        <f>'[1]E. Optional ECB-ECAIs data'!C83</f>
        <v>0</v>
      </c>
      <c r="D83" s="345">
        <f>'[1]E. Optional ECB-ECAIs data'!D83</f>
        <v>0</v>
      </c>
      <c r="E83" s="345">
        <f>'[1]E. Optional ECB-ECAIs data'!E83</f>
        <v>0</v>
      </c>
      <c r="F83" s="345">
        <f>'[1]E. Optional ECB-ECAIs data'!F83</f>
        <v>0</v>
      </c>
      <c r="G83" s="345">
        <f>'[1]E. Optional ECB-ECAIs data'!G83</f>
        <v>0</v>
      </c>
      <c r="H83" s="317"/>
    </row>
    <row r="84" spans="1:8" x14ac:dyDescent="0.25">
      <c r="A84" s="319" t="s">
        <v>1168</v>
      </c>
      <c r="B84" s="319" t="s">
        <v>1169</v>
      </c>
      <c r="C84" s="345">
        <f>'[1]E. Optional ECB-ECAIs data'!C84</f>
        <v>0</v>
      </c>
      <c r="D84" s="345">
        <f>'[1]E. Optional ECB-ECAIs data'!D84</f>
        <v>0</v>
      </c>
      <c r="E84" s="345">
        <f>'[1]E. Optional ECB-ECAIs data'!E84</f>
        <v>0</v>
      </c>
      <c r="F84" s="345">
        <f>'[1]E. Optional ECB-ECAIs data'!F84</f>
        <v>0</v>
      </c>
      <c r="G84" s="345">
        <f>'[1]E. Optional ECB-ECAIs data'!G84</f>
        <v>0</v>
      </c>
      <c r="H84" s="317"/>
    </row>
    <row r="85" spans="1:8" x14ac:dyDescent="0.25">
      <c r="A85" s="319" t="s">
        <v>1170</v>
      </c>
      <c r="B85" s="319" t="s">
        <v>1171</v>
      </c>
      <c r="C85" s="345">
        <f>'[1]E. Optional ECB-ECAIs data'!C85</f>
        <v>5.3745672010150377E-4</v>
      </c>
      <c r="D85" s="345">
        <f>'[1]E. Optional ECB-ECAIs data'!D85</f>
        <v>3.2970145901779443E-4</v>
      </c>
      <c r="E85" s="345">
        <f>'[1]E. Optional ECB-ECAIs data'!E85</f>
        <v>0</v>
      </c>
      <c r="F85" s="345">
        <f>'[1]E. Optional ECB-ECAIs data'!F85</f>
        <v>0</v>
      </c>
      <c r="G85" s="345">
        <f>'[1]E. Optional ECB-ECAIs data'!G85</f>
        <v>5.3139509940822074E-4</v>
      </c>
      <c r="H85" s="317"/>
    </row>
    <row r="86" spans="1:8" x14ac:dyDescent="0.25">
      <c r="A86" s="319" t="s">
        <v>1172</v>
      </c>
      <c r="B86" s="319" t="s">
        <v>1173</v>
      </c>
      <c r="C86" s="345">
        <f>'[1]E. Optional ECB-ECAIs data'!C86</f>
        <v>6.4700841193675676E-4</v>
      </c>
      <c r="D86" s="345">
        <f>'[1]E. Optional ECB-ECAIs data'!D86</f>
        <v>0</v>
      </c>
      <c r="E86" s="345">
        <f>'[1]E. Optional ECB-ECAIs data'!E86</f>
        <v>0</v>
      </c>
      <c r="F86" s="345">
        <f>'[1]E. Optional ECB-ECAIs data'!F86</f>
        <v>0</v>
      </c>
      <c r="G86" s="345">
        <f>'[1]E. Optional ECB-ECAIs data'!G86</f>
        <v>6.2813081741488412E-4</v>
      </c>
      <c r="H86" s="317"/>
    </row>
    <row r="87" spans="1:8" outlineLevel="1" x14ac:dyDescent="0.25">
      <c r="A87" s="319" t="s">
        <v>1174</v>
      </c>
      <c r="H87" s="317"/>
    </row>
    <row r="88" spans="1:8" outlineLevel="1" x14ac:dyDescent="0.25">
      <c r="A88" s="319" t="s">
        <v>1175</v>
      </c>
      <c r="H88" s="317"/>
    </row>
    <row r="89" spans="1:8" outlineLevel="1" x14ac:dyDescent="0.25">
      <c r="A89" s="319" t="s">
        <v>1176</v>
      </c>
      <c r="H89" s="317"/>
    </row>
    <row r="90" spans="1:8" x14ac:dyDescent="0.25">
      <c r="A90" s="319" t="s">
        <v>1177</v>
      </c>
      <c r="H90" s="317"/>
    </row>
    <row r="91" spans="1:8" x14ac:dyDescent="0.25">
      <c r="H91" s="317"/>
    </row>
    <row r="92" spans="1:8" x14ac:dyDescent="0.25">
      <c r="H92" s="317"/>
    </row>
    <row r="93" spans="1:8" x14ac:dyDescent="0.25">
      <c r="H93" s="317"/>
    </row>
    <row r="94" spans="1:8" x14ac:dyDescent="0.25">
      <c r="H94" s="317"/>
    </row>
    <row r="95" spans="1:8" x14ac:dyDescent="0.25">
      <c r="H95" s="317"/>
    </row>
    <row r="96" spans="1:8" x14ac:dyDescent="0.25">
      <c r="H96" s="317"/>
    </row>
    <row r="97" spans="8:8" x14ac:dyDescent="0.25">
      <c r="H97" s="317"/>
    </row>
    <row r="98" spans="8:8" x14ac:dyDescent="0.25">
      <c r="H98" s="317"/>
    </row>
    <row r="99" spans="8:8" x14ac:dyDescent="0.25">
      <c r="H99" s="317"/>
    </row>
    <row r="100" spans="8:8" x14ac:dyDescent="0.25">
      <c r="H100" s="317"/>
    </row>
    <row r="101" spans="8:8" x14ac:dyDescent="0.25">
      <c r="H101" s="317"/>
    </row>
    <row r="102" spans="8:8" x14ac:dyDescent="0.25">
      <c r="H102" s="317"/>
    </row>
    <row r="103" spans="8:8" x14ac:dyDescent="0.25">
      <c r="H103" s="317"/>
    </row>
    <row r="104" spans="8:8" x14ac:dyDescent="0.25">
      <c r="H104" s="317"/>
    </row>
    <row r="105" spans="8:8" x14ac:dyDescent="0.25">
      <c r="H105" s="317"/>
    </row>
    <row r="106" spans="8:8" x14ac:dyDescent="0.25">
      <c r="H106" s="317"/>
    </row>
    <row r="107" spans="8:8" x14ac:dyDescent="0.25">
      <c r="H107" s="317"/>
    </row>
    <row r="108" spans="8:8" x14ac:dyDescent="0.25">
      <c r="H108" s="317"/>
    </row>
    <row r="109" spans="8:8" x14ac:dyDescent="0.25">
      <c r="H109" s="317"/>
    </row>
    <row r="110" spans="8:8" x14ac:dyDescent="0.25">
      <c r="H110" s="317"/>
    </row>
    <row r="111" spans="8:8" x14ac:dyDescent="0.25">
      <c r="H111" s="317"/>
    </row>
    <row r="112" spans="8:8" x14ac:dyDescent="0.25">
      <c r="H112" s="317"/>
    </row>
    <row r="113" spans="8:8" x14ac:dyDescent="0.25">
      <c r="H113" s="317"/>
    </row>
    <row r="114" spans="8:8" x14ac:dyDescent="0.25">
      <c r="H114" s="317"/>
    </row>
    <row r="115" spans="8:8" x14ac:dyDescent="0.25">
      <c r="H115" s="317"/>
    </row>
    <row r="116" spans="8:8" x14ac:dyDescent="0.25">
      <c r="H116" s="317"/>
    </row>
    <row r="117" spans="8:8" x14ac:dyDescent="0.25">
      <c r="H117" s="317"/>
    </row>
    <row r="118" spans="8:8" x14ac:dyDescent="0.25">
      <c r="H118" s="317"/>
    </row>
    <row r="119" spans="8:8" x14ac:dyDescent="0.25">
      <c r="H119" s="317"/>
    </row>
  </sheetData>
  <hyperlinks>
    <hyperlink ref="B8" location="'E. Optional ECB Repo Disclosure'!A34" display="2.  Additional information on the swaps"/>
    <hyperlink ref="B9" location="'E. Optional ECB Repo Disclosure'!A74" display="3.  Additional information on the asset distribution"/>
    <hyperlink ref="B7" location="'E. Optional ECB-ECAIs data'!B12" display="1. Additional information on the programme"/>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
    <pageSetUpPr fitToPage="1"/>
  </sheetPr>
  <dimension ref="B1:D37"/>
  <sheetViews>
    <sheetView zoomScaleNormal="100" zoomScaleSheetLayoutView="90" workbookViewId="0">
      <selection activeCell="G5" sqref="G5"/>
    </sheetView>
  </sheetViews>
  <sheetFormatPr defaultColWidth="15.85546875" defaultRowHeight="15" x14ac:dyDescent="0.25"/>
  <cols>
    <col min="1" max="1" width="3.42578125" style="3" customWidth="1"/>
    <col min="2" max="2" width="18.7109375" style="3" customWidth="1"/>
    <col min="3" max="3" width="95.5703125" style="3" customWidth="1"/>
    <col min="4" max="4" width="15.140625" style="3" customWidth="1"/>
    <col min="5" max="5" width="2.85546875" style="3" customWidth="1"/>
    <col min="6" max="6" width="1.85546875" style="3" customWidth="1"/>
    <col min="7" max="256" width="15.85546875" style="3"/>
    <col min="257" max="257" width="3.42578125" style="3" customWidth="1"/>
    <col min="258" max="258" width="18.7109375" style="3" customWidth="1"/>
    <col min="259" max="259" width="95.5703125" style="3" customWidth="1"/>
    <col min="260" max="260" width="15.140625" style="3" customWidth="1"/>
    <col min="261" max="261" width="2.85546875" style="3" customWidth="1"/>
    <col min="262" max="262" width="1.85546875" style="3" customWidth="1"/>
    <col min="263" max="512" width="15.85546875" style="3"/>
    <col min="513" max="513" width="3.42578125" style="3" customWidth="1"/>
    <col min="514" max="514" width="18.7109375" style="3" customWidth="1"/>
    <col min="515" max="515" width="95.5703125" style="3" customWidth="1"/>
    <col min="516" max="516" width="15.140625" style="3" customWidth="1"/>
    <col min="517" max="517" width="2.85546875" style="3" customWidth="1"/>
    <col min="518" max="518" width="1.85546875" style="3" customWidth="1"/>
    <col min="519" max="768" width="15.85546875" style="3"/>
    <col min="769" max="769" width="3.42578125" style="3" customWidth="1"/>
    <col min="770" max="770" width="18.7109375" style="3" customWidth="1"/>
    <col min="771" max="771" width="95.5703125" style="3" customWidth="1"/>
    <col min="772" max="772" width="15.140625" style="3" customWidth="1"/>
    <col min="773" max="773" width="2.85546875" style="3" customWidth="1"/>
    <col min="774" max="774" width="1.85546875" style="3" customWidth="1"/>
    <col min="775" max="1024" width="15.85546875" style="3"/>
    <col min="1025" max="1025" width="3.42578125" style="3" customWidth="1"/>
    <col min="1026" max="1026" width="18.7109375" style="3" customWidth="1"/>
    <col min="1027" max="1027" width="95.5703125" style="3" customWidth="1"/>
    <col min="1028" max="1028" width="15.140625" style="3" customWidth="1"/>
    <col min="1029" max="1029" width="2.85546875" style="3" customWidth="1"/>
    <col min="1030" max="1030" width="1.85546875" style="3" customWidth="1"/>
    <col min="1031" max="1280" width="15.85546875" style="3"/>
    <col min="1281" max="1281" width="3.42578125" style="3" customWidth="1"/>
    <col min="1282" max="1282" width="18.7109375" style="3" customWidth="1"/>
    <col min="1283" max="1283" width="95.5703125" style="3" customWidth="1"/>
    <col min="1284" max="1284" width="15.140625" style="3" customWidth="1"/>
    <col min="1285" max="1285" width="2.85546875" style="3" customWidth="1"/>
    <col min="1286" max="1286" width="1.85546875" style="3" customWidth="1"/>
    <col min="1287" max="1536" width="15.85546875" style="3"/>
    <col min="1537" max="1537" width="3.42578125" style="3" customWidth="1"/>
    <col min="1538" max="1538" width="18.7109375" style="3" customWidth="1"/>
    <col min="1539" max="1539" width="95.5703125" style="3" customWidth="1"/>
    <col min="1540" max="1540" width="15.140625" style="3" customWidth="1"/>
    <col min="1541" max="1541" width="2.85546875" style="3" customWidth="1"/>
    <col min="1542" max="1542" width="1.85546875" style="3" customWidth="1"/>
    <col min="1543" max="1792" width="15.85546875" style="3"/>
    <col min="1793" max="1793" width="3.42578125" style="3" customWidth="1"/>
    <col min="1794" max="1794" width="18.7109375" style="3" customWidth="1"/>
    <col min="1795" max="1795" width="95.5703125" style="3" customWidth="1"/>
    <col min="1796" max="1796" width="15.140625" style="3" customWidth="1"/>
    <col min="1797" max="1797" width="2.85546875" style="3" customWidth="1"/>
    <col min="1798" max="1798" width="1.85546875" style="3" customWidth="1"/>
    <col min="1799" max="2048" width="15.85546875" style="3"/>
    <col min="2049" max="2049" width="3.42578125" style="3" customWidth="1"/>
    <col min="2050" max="2050" width="18.7109375" style="3" customWidth="1"/>
    <col min="2051" max="2051" width="95.5703125" style="3" customWidth="1"/>
    <col min="2052" max="2052" width="15.140625" style="3" customWidth="1"/>
    <col min="2053" max="2053" width="2.85546875" style="3" customWidth="1"/>
    <col min="2054" max="2054" width="1.85546875" style="3" customWidth="1"/>
    <col min="2055" max="2304" width="15.85546875" style="3"/>
    <col min="2305" max="2305" width="3.42578125" style="3" customWidth="1"/>
    <col min="2306" max="2306" width="18.7109375" style="3" customWidth="1"/>
    <col min="2307" max="2307" width="95.5703125" style="3" customWidth="1"/>
    <col min="2308" max="2308" width="15.140625" style="3" customWidth="1"/>
    <col min="2309" max="2309" width="2.85546875" style="3" customWidth="1"/>
    <col min="2310" max="2310" width="1.85546875" style="3" customWidth="1"/>
    <col min="2311" max="2560" width="15.85546875" style="3"/>
    <col min="2561" max="2561" width="3.42578125" style="3" customWidth="1"/>
    <col min="2562" max="2562" width="18.7109375" style="3" customWidth="1"/>
    <col min="2563" max="2563" width="95.5703125" style="3" customWidth="1"/>
    <col min="2564" max="2564" width="15.140625" style="3" customWidth="1"/>
    <col min="2565" max="2565" width="2.85546875" style="3" customWidth="1"/>
    <col min="2566" max="2566" width="1.85546875" style="3" customWidth="1"/>
    <col min="2567" max="2816" width="15.85546875" style="3"/>
    <col min="2817" max="2817" width="3.42578125" style="3" customWidth="1"/>
    <col min="2818" max="2818" width="18.7109375" style="3" customWidth="1"/>
    <col min="2819" max="2819" width="95.5703125" style="3" customWidth="1"/>
    <col min="2820" max="2820" width="15.140625" style="3" customWidth="1"/>
    <col min="2821" max="2821" width="2.85546875" style="3" customWidth="1"/>
    <col min="2822" max="2822" width="1.85546875" style="3" customWidth="1"/>
    <col min="2823" max="3072" width="15.85546875" style="3"/>
    <col min="3073" max="3073" width="3.42578125" style="3" customWidth="1"/>
    <col min="3074" max="3074" width="18.7109375" style="3" customWidth="1"/>
    <col min="3075" max="3075" width="95.5703125" style="3" customWidth="1"/>
    <col min="3076" max="3076" width="15.140625" style="3" customWidth="1"/>
    <col min="3077" max="3077" width="2.85546875" style="3" customWidth="1"/>
    <col min="3078" max="3078" width="1.85546875" style="3" customWidth="1"/>
    <col min="3079" max="3328" width="15.85546875" style="3"/>
    <col min="3329" max="3329" width="3.42578125" style="3" customWidth="1"/>
    <col min="3330" max="3330" width="18.7109375" style="3" customWidth="1"/>
    <col min="3331" max="3331" width="95.5703125" style="3" customWidth="1"/>
    <col min="3332" max="3332" width="15.140625" style="3" customWidth="1"/>
    <col min="3333" max="3333" width="2.85546875" style="3" customWidth="1"/>
    <col min="3334" max="3334" width="1.85546875" style="3" customWidth="1"/>
    <col min="3335" max="3584" width="15.85546875" style="3"/>
    <col min="3585" max="3585" width="3.42578125" style="3" customWidth="1"/>
    <col min="3586" max="3586" width="18.7109375" style="3" customWidth="1"/>
    <col min="3587" max="3587" width="95.5703125" style="3" customWidth="1"/>
    <col min="3588" max="3588" width="15.140625" style="3" customWidth="1"/>
    <col min="3589" max="3589" width="2.85546875" style="3" customWidth="1"/>
    <col min="3590" max="3590" width="1.85546875" style="3" customWidth="1"/>
    <col min="3591" max="3840" width="15.85546875" style="3"/>
    <col min="3841" max="3841" width="3.42578125" style="3" customWidth="1"/>
    <col min="3842" max="3842" width="18.7109375" style="3" customWidth="1"/>
    <col min="3843" max="3843" width="95.5703125" style="3" customWidth="1"/>
    <col min="3844" max="3844" width="15.140625" style="3" customWidth="1"/>
    <col min="3845" max="3845" width="2.85546875" style="3" customWidth="1"/>
    <col min="3846" max="3846" width="1.85546875" style="3" customWidth="1"/>
    <col min="3847" max="4096" width="15.85546875" style="3"/>
    <col min="4097" max="4097" width="3.42578125" style="3" customWidth="1"/>
    <col min="4098" max="4098" width="18.7109375" style="3" customWidth="1"/>
    <col min="4099" max="4099" width="95.5703125" style="3" customWidth="1"/>
    <col min="4100" max="4100" width="15.140625" style="3" customWidth="1"/>
    <col min="4101" max="4101" width="2.85546875" style="3" customWidth="1"/>
    <col min="4102" max="4102" width="1.85546875" style="3" customWidth="1"/>
    <col min="4103" max="4352" width="15.85546875" style="3"/>
    <col min="4353" max="4353" width="3.42578125" style="3" customWidth="1"/>
    <col min="4354" max="4354" width="18.7109375" style="3" customWidth="1"/>
    <col min="4355" max="4355" width="95.5703125" style="3" customWidth="1"/>
    <col min="4356" max="4356" width="15.140625" style="3" customWidth="1"/>
    <col min="4357" max="4357" width="2.85546875" style="3" customWidth="1"/>
    <col min="4358" max="4358" width="1.85546875" style="3" customWidth="1"/>
    <col min="4359" max="4608" width="15.85546875" style="3"/>
    <col min="4609" max="4609" width="3.42578125" style="3" customWidth="1"/>
    <col min="4610" max="4610" width="18.7109375" style="3" customWidth="1"/>
    <col min="4611" max="4611" width="95.5703125" style="3" customWidth="1"/>
    <col min="4612" max="4612" width="15.140625" style="3" customWidth="1"/>
    <col min="4613" max="4613" width="2.85546875" style="3" customWidth="1"/>
    <col min="4614" max="4614" width="1.85546875" style="3" customWidth="1"/>
    <col min="4615" max="4864" width="15.85546875" style="3"/>
    <col min="4865" max="4865" width="3.42578125" style="3" customWidth="1"/>
    <col min="4866" max="4866" width="18.7109375" style="3" customWidth="1"/>
    <col min="4867" max="4867" width="95.5703125" style="3" customWidth="1"/>
    <col min="4868" max="4868" width="15.140625" style="3" customWidth="1"/>
    <col min="4869" max="4869" width="2.85546875" style="3" customWidth="1"/>
    <col min="4870" max="4870" width="1.85546875" style="3" customWidth="1"/>
    <col min="4871" max="5120" width="15.85546875" style="3"/>
    <col min="5121" max="5121" width="3.42578125" style="3" customWidth="1"/>
    <col min="5122" max="5122" width="18.7109375" style="3" customWidth="1"/>
    <col min="5123" max="5123" width="95.5703125" style="3" customWidth="1"/>
    <col min="5124" max="5124" width="15.140625" style="3" customWidth="1"/>
    <col min="5125" max="5125" width="2.85546875" style="3" customWidth="1"/>
    <col min="5126" max="5126" width="1.85546875" style="3" customWidth="1"/>
    <col min="5127" max="5376" width="15.85546875" style="3"/>
    <col min="5377" max="5377" width="3.42578125" style="3" customWidth="1"/>
    <col min="5378" max="5378" width="18.7109375" style="3" customWidth="1"/>
    <col min="5379" max="5379" width="95.5703125" style="3" customWidth="1"/>
    <col min="5380" max="5380" width="15.140625" style="3" customWidth="1"/>
    <col min="5381" max="5381" width="2.85546875" style="3" customWidth="1"/>
    <col min="5382" max="5382" width="1.85546875" style="3" customWidth="1"/>
    <col min="5383" max="5632" width="15.85546875" style="3"/>
    <col min="5633" max="5633" width="3.42578125" style="3" customWidth="1"/>
    <col min="5634" max="5634" width="18.7109375" style="3" customWidth="1"/>
    <col min="5635" max="5635" width="95.5703125" style="3" customWidth="1"/>
    <col min="5636" max="5636" width="15.140625" style="3" customWidth="1"/>
    <col min="5637" max="5637" width="2.85546875" style="3" customWidth="1"/>
    <col min="5638" max="5638" width="1.85546875" style="3" customWidth="1"/>
    <col min="5639" max="5888" width="15.85546875" style="3"/>
    <col min="5889" max="5889" width="3.42578125" style="3" customWidth="1"/>
    <col min="5890" max="5890" width="18.7109375" style="3" customWidth="1"/>
    <col min="5891" max="5891" width="95.5703125" style="3" customWidth="1"/>
    <col min="5892" max="5892" width="15.140625" style="3" customWidth="1"/>
    <col min="5893" max="5893" width="2.85546875" style="3" customWidth="1"/>
    <col min="5894" max="5894" width="1.85546875" style="3" customWidth="1"/>
    <col min="5895" max="6144" width="15.85546875" style="3"/>
    <col min="6145" max="6145" width="3.42578125" style="3" customWidth="1"/>
    <col min="6146" max="6146" width="18.7109375" style="3" customWidth="1"/>
    <col min="6147" max="6147" width="95.5703125" style="3" customWidth="1"/>
    <col min="6148" max="6148" width="15.140625" style="3" customWidth="1"/>
    <col min="6149" max="6149" width="2.85546875" style="3" customWidth="1"/>
    <col min="6150" max="6150" width="1.85546875" style="3" customWidth="1"/>
    <col min="6151" max="6400" width="15.85546875" style="3"/>
    <col min="6401" max="6401" width="3.42578125" style="3" customWidth="1"/>
    <col min="6402" max="6402" width="18.7109375" style="3" customWidth="1"/>
    <col min="6403" max="6403" width="95.5703125" style="3" customWidth="1"/>
    <col min="6404" max="6404" width="15.140625" style="3" customWidth="1"/>
    <col min="6405" max="6405" width="2.85546875" style="3" customWidth="1"/>
    <col min="6406" max="6406" width="1.85546875" style="3" customWidth="1"/>
    <col min="6407" max="6656" width="15.85546875" style="3"/>
    <col min="6657" max="6657" width="3.42578125" style="3" customWidth="1"/>
    <col min="6658" max="6658" width="18.7109375" style="3" customWidth="1"/>
    <col min="6659" max="6659" width="95.5703125" style="3" customWidth="1"/>
    <col min="6660" max="6660" width="15.140625" style="3" customWidth="1"/>
    <col min="6661" max="6661" width="2.85546875" style="3" customWidth="1"/>
    <col min="6662" max="6662" width="1.85546875" style="3" customWidth="1"/>
    <col min="6663" max="6912" width="15.85546875" style="3"/>
    <col min="6913" max="6913" width="3.42578125" style="3" customWidth="1"/>
    <col min="6914" max="6914" width="18.7109375" style="3" customWidth="1"/>
    <col min="6915" max="6915" width="95.5703125" style="3" customWidth="1"/>
    <col min="6916" max="6916" width="15.140625" style="3" customWidth="1"/>
    <col min="6917" max="6917" width="2.85546875" style="3" customWidth="1"/>
    <col min="6918" max="6918" width="1.85546875" style="3" customWidth="1"/>
    <col min="6919" max="7168" width="15.85546875" style="3"/>
    <col min="7169" max="7169" width="3.42578125" style="3" customWidth="1"/>
    <col min="7170" max="7170" width="18.7109375" style="3" customWidth="1"/>
    <col min="7171" max="7171" width="95.5703125" style="3" customWidth="1"/>
    <col min="7172" max="7172" width="15.140625" style="3" customWidth="1"/>
    <col min="7173" max="7173" width="2.85546875" style="3" customWidth="1"/>
    <col min="7174" max="7174" width="1.85546875" style="3" customWidth="1"/>
    <col min="7175" max="7424" width="15.85546875" style="3"/>
    <col min="7425" max="7425" width="3.42578125" style="3" customWidth="1"/>
    <col min="7426" max="7426" width="18.7109375" style="3" customWidth="1"/>
    <col min="7427" max="7427" width="95.5703125" style="3" customWidth="1"/>
    <col min="7428" max="7428" width="15.140625" style="3" customWidth="1"/>
    <col min="7429" max="7429" width="2.85546875" style="3" customWidth="1"/>
    <col min="7430" max="7430" width="1.85546875" style="3" customWidth="1"/>
    <col min="7431" max="7680" width="15.85546875" style="3"/>
    <col min="7681" max="7681" width="3.42578125" style="3" customWidth="1"/>
    <col min="7682" max="7682" width="18.7109375" style="3" customWidth="1"/>
    <col min="7683" max="7683" width="95.5703125" style="3" customWidth="1"/>
    <col min="7684" max="7684" width="15.140625" style="3" customWidth="1"/>
    <col min="7685" max="7685" width="2.85546875" style="3" customWidth="1"/>
    <col min="7686" max="7686" width="1.85546875" style="3" customWidth="1"/>
    <col min="7687" max="7936" width="15.85546875" style="3"/>
    <col min="7937" max="7937" width="3.42578125" style="3" customWidth="1"/>
    <col min="7938" max="7938" width="18.7109375" style="3" customWidth="1"/>
    <col min="7939" max="7939" width="95.5703125" style="3" customWidth="1"/>
    <col min="7940" max="7940" width="15.140625" style="3" customWidth="1"/>
    <col min="7941" max="7941" width="2.85546875" style="3" customWidth="1"/>
    <col min="7942" max="7942" width="1.85546875" style="3" customWidth="1"/>
    <col min="7943" max="8192" width="15.85546875" style="3"/>
    <col min="8193" max="8193" width="3.42578125" style="3" customWidth="1"/>
    <col min="8194" max="8194" width="18.7109375" style="3" customWidth="1"/>
    <col min="8195" max="8195" width="95.5703125" style="3" customWidth="1"/>
    <col min="8196" max="8196" width="15.140625" style="3" customWidth="1"/>
    <col min="8197" max="8197" width="2.85546875" style="3" customWidth="1"/>
    <col min="8198" max="8198" width="1.85546875" style="3" customWidth="1"/>
    <col min="8199" max="8448" width="15.85546875" style="3"/>
    <col min="8449" max="8449" width="3.42578125" style="3" customWidth="1"/>
    <col min="8450" max="8450" width="18.7109375" style="3" customWidth="1"/>
    <col min="8451" max="8451" width="95.5703125" style="3" customWidth="1"/>
    <col min="8452" max="8452" width="15.140625" style="3" customWidth="1"/>
    <col min="8453" max="8453" width="2.85546875" style="3" customWidth="1"/>
    <col min="8454" max="8454" width="1.85546875" style="3" customWidth="1"/>
    <col min="8455" max="8704" width="15.85546875" style="3"/>
    <col min="8705" max="8705" width="3.42578125" style="3" customWidth="1"/>
    <col min="8706" max="8706" width="18.7109375" style="3" customWidth="1"/>
    <col min="8707" max="8707" width="95.5703125" style="3" customWidth="1"/>
    <col min="8708" max="8708" width="15.140625" style="3" customWidth="1"/>
    <col min="8709" max="8709" width="2.85546875" style="3" customWidth="1"/>
    <col min="8710" max="8710" width="1.85546875" style="3" customWidth="1"/>
    <col min="8711" max="8960" width="15.85546875" style="3"/>
    <col min="8961" max="8961" width="3.42578125" style="3" customWidth="1"/>
    <col min="8962" max="8962" width="18.7109375" style="3" customWidth="1"/>
    <col min="8963" max="8963" width="95.5703125" style="3" customWidth="1"/>
    <col min="8964" max="8964" width="15.140625" style="3" customWidth="1"/>
    <col min="8965" max="8965" width="2.85546875" style="3" customWidth="1"/>
    <col min="8966" max="8966" width="1.85546875" style="3" customWidth="1"/>
    <col min="8967" max="9216" width="15.85546875" style="3"/>
    <col min="9217" max="9217" width="3.42578125" style="3" customWidth="1"/>
    <col min="9218" max="9218" width="18.7109375" style="3" customWidth="1"/>
    <col min="9219" max="9219" width="95.5703125" style="3" customWidth="1"/>
    <col min="9220" max="9220" width="15.140625" style="3" customWidth="1"/>
    <col min="9221" max="9221" width="2.85546875" style="3" customWidth="1"/>
    <col min="9222" max="9222" width="1.85546875" style="3" customWidth="1"/>
    <col min="9223" max="9472" width="15.85546875" style="3"/>
    <col min="9473" max="9473" width="3.42578125" style="3" customWidth="1"/>
    <col min="9474" max="9474" width="18.7109375" style="3" customWidth="1"/>
    <col min="9475" max="9475" width="95.5703125" style="3" customWidth="1"/>
    <col min="9476" max="9476" width="15.140625" style="3" customWidth="1"/>
    <col min="9477" max="9477" width="2.85546875" style="3" customWidth="1"/>
    <col min="9478" max="9478" width="1.85546875" style="3" customWidth="1"/>
    <col min="9479" max="9728" width="15.85546875" style="3"/>
    <col min="9729" max="9729" width="3.42578125" style="3" customWidth="1"/>
    <col min="9730" max="9730" width="18.7109375" style="3" customWidth="1"/>
    <col min="9731" max="9731" width="95.5703125" style="3" customWidth="1"/>
    <col min="9732" max="9732" width="15.140625" style="3" customWidth="1"/>
    <col min="9733" max="9733" width="2.85546875" style="3" customWidth="1"/>
    <col min="9734" max="9734" width="1.85546875" style="3" customWidth="1"/>
    <col min="9735" max="9984" width="15.85546875" style="3"/>
    <col min="9985" max="9985" width="3.42578125" style="3" customWidth="1"/>
    <col min="9986" max="9986" width="18.7109375" style="3" customWidth="1"/>
    <col min="9987" max="9987" width="95.5703125" style="3" customWidth="1"/>
    <col min="9988" max="9988" width="15.140625" style="3" customWidth="1"/>
    <col min="9989" max="9989" width="2.85546875" style="3" customWidth="1"/>
    <col min="9990" max="9990" width="1.85546875" style="3" customWidth="1"/>
    <col min="9991" max="10240" width="15.85546875" style="3"/>
    <col min="10241" max="10241" width="3.42578125" style="3" customWidth="1"/>
    <col min="10242" max="10242" width="18.7109375" style="3" customWidth="1"/>
    <col min="10243" max="10243" width="95.5703125" style="3" customWidth="1"/>
    <col min="10244" max="10244" width="15.140625" style="3" customWidth="1"/>
    <col min="10245" max="10245" width="2.85546875" style="3" customWidth="1"/>
    <col min="10246" max="10246" width="1.85546875" style="3" customWidth="1"/>
    <col min="10247" max="10496" width="15.85546875" style="3"/>
    <col min="10497" max="10497" width="3.42578125" style="3" customWidth="1"/>
    <col min="10498" max="10498" width="18.7109375" style="3" customWidth="1"/>
    <col min="10499" max="10499" width="95.5703125" style="3" customWidth="1"/>
    <col min="10500" max="10500" width="15.140625" style="3" customWidth="1"/>
    <col min="10501" max="10501" width="2.85546875" style="3" customWidth="1"/>
    <col min="10502" max="10502" width="1.85546875" style="3" customWidth="1"/>
    <col min="10503" max="10752" width="15.85546875" style="3"/>
    <col min="10753" max="10753" width="3.42578125" style="3" customWidth="1"/>
    <col min="10754" max="10754" width="18.7109375" style="3" customWidth="1"/>
    <col min="10755" max="10755" width="95.5703125" style="3" customWidth="1"/>
    <col min="10756" max="10756" width="15.140625" style="3" customWidth="1"/>
    <col min="10757" max="10757" width="2.85546875" style="3" customWidth="1"/>
    <col min="10758" max="10758" width="1.85546875" style="3" customWidth="1"/>
    <col min="10759" max="11008" width="15.85546875" style="3"/>
    <col min="11009" max="11009" width="3.42578125" style="3" customWidth="1"/>
    <col min="11010" max="11010" width="18.7109375" style="3" customWidth="1"/>
    <col min="11011" max="11011" width="95.5703125" style="3" customWidth="1"/>
    <col min="11012" max="11012" width="15.140625" style="3" customWidth="1"/>
    <col min="11013" max="11013" width="2.85546875" style="3" customWidth="1"/>
    <col min="11014" max="11014" width="1.85546875" style="3" customWidth="1"/>
    <col min="11015" max="11264" width="15.85546875" style="3"/>
    <col min="11265" max="11265" width="3.42578125" style="3" customWidth="1"/>
    <col min="11266" max="11266" width="18.7109375" style="3" customWidth="1"/>
    <col min="11267" max="11267" width="95.5703125" style="3" customWidth="1"/>
    <col min="11268" max="11268" width="15.140625" style="3" customWidth="1"/>
    <col min="11269" max="11269" width="2.85546875" style="3" customWidth="1"/>
    <col min="11270" max="11270" width="1.85546875" style="3" customWidth="1"/>
    <col min="11271" max="11520" width="15.85546875" style="3"/>
    <col min="11521" max="11521" width="3.42578125" style="3" customWidth="1"/>
    <col min="11522" max="11522" width="18.7109375" style="3" customWidth="1"/>
    <col min="11523" max="11523" width="95.5703125" style="3" customWidth="1"/>
    <col min="11524" max="11524" width="15.140625" style="3" customWidth="1"/>
    <col min="11525" max="11525" width="2.85546875" style="3" customWidth="1"/>
    <col min="11526" max="11526" width="1.85546875" style="3" customWidth="1"/>
    <col min="11527" max="11776" width="15.85546875" style="3"/>
    <col min="11777" max="11777" width="3.42578125" style="3" customWidth="1"/>
    <col min="11778" max="11778" width="18.7109375" style="3" customWidth="1"/>
    <col min="11779" max="11779" width="95.5703125" style="3" customWidth="1"/>
    <col min="11780" max="11780" width="15.140625" style="3" customWidth="1"/>
    <col min="11781" max="11781" width="2.85546875" style="3" customWidth="1"/>
    <col min="11782" max="11782" width="1.85546875" style="3" customWidth="1"/>
    <col min="11783" max="12032" width="15.85546875" style="3"/>
    <col min="12033" max="12033" width="3.42578125" style="3" customWidth="1"/>
    <col min="12034" max="12034" width="18.7109375" style="3" customWidth="1"/>
    <col min="12035" max="12035" width="95.5703125" style="3" customWidth="1"/>
    <col min="12036" max="12036" width="15.140625" style="3" customWidth="1"/>
    <col min="12037" max="12037" width="2.85546875" style="3" customWidth="1"/>
    <col min="12038" max="12038" width="1.85546875" style="3" customWidth="1"/>
    <col min="12039" max="12288" width="15.85546875" style="3"/>
    <col min="12289" max="12289" width="3.42578125" style="3" customWidth="1"/>
    <col min="12290" max="12290" width="18.7109375" style="3" customWidth="1"/>
    <col min="12291" max="12291" width="95.5703125" style="3" customWidth="1"/>
    <col min="12292" max="12292" width="15.140625" style="3" customWidth="1"/>
    <col min="12293" max="12293" width="2.85546875" style="3" customWidth="1"/>
    <col min="12294" max="12294" width="1.85546875" style="3" customWidth="1"/>
    <col min="12295" max="12544" width="15.85546875" style="3"/>
    <col min="12545" max="12545" width="3.42578125" style="3" customWidth="1"/>
    <col min="12546" max="12546" width="18.7109375" style="3" customWidth="1"/>
    <col min="12547" max="12547" width="95.5703125" style="3" customWidth="1"/>
    <col min="12548" max="12548" width="15.140625" style="3" customWidth="1"/>
    <col min="12549" max="12549" width="2.85546875" style="3" customWidth="1"/>
    <col min="12550" max="12550" width="1.85546875" style="3" customWidth="1"/>
    <col min="12551" max="12800" width="15.85546875" style="3"/>
    <col min="12801" max="12801" width="3.42578125" style="3" customWidth="1"/>
    <col min="12802" max="12802" width="18.7109375" style="3" customWidth="1"/>
    <col min="12803" max="12803" width="95.5703125" style="3" customWidth="1"/>
    <col min="12804" max="12804" width="15.140625" style="3" customWidth="1"/>
    <col min="12805" max="12805" width="2.85546875" style="3" customWidth="1"/>
    <col min="12806" max="12806" width="1.85546875" style="3" customWidth="1"/>
    <col min="12807" max="13056" width="15.85546875" style="3"/>
    <col min="13057" max="13057" width="3.42578125" style="3" customWidth="1"/>
    <col min="13058" max="13058" width="18.7109375" style="3" customWidth="1"/>
    <col min="13059" max="13059" width="95.5703125" style="3" customWidth="1"/>
    <col min="13060" max="13060" width="15.140625" style="3" customWidth="1"/>
    <col min="13061" max="13061" width="2.85546875" style="3" customWidth="1"/>
    <col min="13062" max="13062" width="1.85546875" style="3" customWidth="1"/>
    <col min="13063" max="13312" width="15.85546875" style="3"/>
    <col min="13313" max="13313" width="3.42578125" style="3" customWidth="1"/>
    <col min="13314" max="13314" width="18.7109375" style="3" customWidth="1"/>
    <col min="13315" max="13315" width="95.5703125" style="3" customWidth="1"/>
    <col min="13316" max="13316" width="15.140625" style="3" customWidth="1"/>
    <col min="13317" max="13317" width="2.85546875" style="3" customWidth="1"/>
    <col min="13318" max="13318" width="1.85546875" style="3" customWidth="1"/>
    <col min="13319" max="13568" width="15.85546875" style="3"/>
    <col min="13569" max="13569" width="3.42578125" style="3" customWidth="1"/>
    <col min="13570" max="13570" width="18.7109375" style="3" customWidth="1"/>
    <col min="13571" max="13571" width="95.5703125" style="3" customWidth="1"/>
    <col min="13572" max="13572" width="15.140625" style="3" customWidth="1"/>
    <col min="13573" max="13573" width="2.85546875" style="3" customWidth="1"/>
    <col min="13574" max="13574" width="1.85546875" style="3" customWidth="1"/>
    <col min="13575" max="13824" width="15.85546875" style="3"/>
    <col min="13825" max="13825" width="3.42578125" style="3" customWidth="1"/>
    <col min="13826" max="13826" width="18.7109375" style="3" customWidth="1"/>
    <col min="13827" max="13827" width="95.5703125" style="3" customWidth="1"/>
    <col min="13828" max="13828" width="15.140625" style="3" customWidth="1"/>
    <col min="13829" max="13829" width="2.85546875" style="3" customWidth="1"/>
    <col min="13830" max="13830" width="1.85546875" style="3" customWidth="1"/>
    <col min="13831" max="14080" width="15.85546875" style="3"/>
    <col min="14081" max="14081" width="3.42578125" style="3" customWidth="1"/>
    <col min="14082" max="14082" width="18.7109375" style="3" customWidth="1"/>
    <col min="14083" max="14083" width="95.5703125" style="3" customWidth="1"/>
    <col min="14084" max="14084" width="15.140625" style="3" customWidth="1"/>
    <col min="14085" max="14085" width="2.85546875" style="3" customWidth="1"/>
    <col min="14086" max="14086" width="1.85546875" style="3" customWidth="1"/>
    <col min="14087" max="14336" width="15.85546875" style="3"/>
    <col min="14337" max="14337" width="3.42578125" style="3" customWidth="1"/>
    <col min="14338" max="14338" width="18.7109375" style="3" customWidth="1"/>
    <col min="14339" max="14339" width="95.5703125" style="3" customWidth="1"/>
    <col min="14340" max="14340" width="15.140625" style="3" customWidth="1"/>
    <col min="14341" max="14341" width="2.85546875" style="3" customWidth="1"/>
    <col min="14342" max="14342" width="1.85546875" style="3" customWidth="1"/>
    <col min="14343" max="14592" width="15.85546875" style="3"/>
    <col min="14593" max="14593" width="3.42578125" style="3" customWidth="1"/>
    <col min="14594" max="14594" width="18.7109375" style="3" customWidth="1"/>
    <col min="14595" max="14595" width="95.5703125" style="3" customWidth="1"/>
    <col min="14596" max="14596" width="15.140625" style="3" customWidth="1"/>
    <col min="14597" max="14597" width="2.85546875" style="3" customWidth="1"/>
    <col min="14598" max="14598" width="1.85546875" style="3" customWidth="1"/>
    <col min="14599" max="14848" width="15.85546875" style="3"/>
    <col min="14849" max="14849" width="3.42578125" style="3" customWidth="1"/>
    <col min="14850" max="14850" width="18.7109375" style="3" customWidth="1"/>
    <col min="14851" max="14851" width="95.5703125" style="3" customWidth="1"/>
    <col min="14852" max="14852" width="15.140625" style="3" customWidth="1"/>
    <col min="14853" max="14853" width="2.85546875" style="3" customWidth="1"/>
    <col min="14854" max="14854" width="1.85546875" style="3" customWidth="1"/>
    <col min="14855" max="15104" width="15.85546875" style="3"/>
    <col min="15105" max="15105" width="3.42578125" style="3" customWidth="1"/>
    <col min="15106" max="15106" width="18.7109375" style="3" customWidth="1"/>
    <col min="15107" max="15107" width="95.5703125" style="3" customWidth="1"/>
    <col min="15108" max="15108" width="15.140625" style="3" customWidth="1"/>
    <col min="15109" max="15109" width="2.85546875" style="3" customWidth="1"/>
    <col min="15110" max="15110" width="1.85546875" style="3" customWidth="1"/>
    <col min="15111" max="15360" width="15.85546875" style="3"/>
    <col min="15361" max="15361" width="3.42578125" style="3" customWidth="1"/>
    <col min="15362" max="15362" width="18.7109375" style="3" customWidth="1"/>
    <col min="15363" max="15363" width="95.5703125" style="3" customWidth="1"/>
    <col min="15364" max="15364" width="15.140625" style="3" customWidth="1"/>
    <col min="15365" max="15365" width="2.85546875" style="3" customWidth="1"/>
    <col min="15366" max="15366" width="1.85546875" style="3" customWidth="1"/>
    <col min="15367" max="15616" width="15.85546875" style="3"/>
    <col min="15617" max="15617" width="3.42578125" style="3" customWidth="1"/>
    <col min="15618" max="15618" width="18.7109375" style="3" customWidth="1"/>
    <col min="15619" max="15619" width="95.5703125" style="3" customWidth="1"/>
    <col min="15620" max="15620" width="15.140625" style="3" customWidth="1"/>
    <col min="15621" max="15621" width="2.85546875" style="3" customWidth="1"/>
    <col min="15622" max="15622" width="1.85546875" style="3" customWidth="1"/>
    <col min="15623" max="15872" width="15.85546875" style="3"/>
    <col min="15873" max="15873" width="3.42578125" style="3" customWidth="1"/>
    <col min="15874" max="15874" width="18.7109375" style="3" customWidth="1"/>
    <col min="15875" max="15875" width="95.5703125" style="3" customWidth="1"/>
    <col min="15876" max="15876" width="15.140625" style="3" customWidth="1"/>
    <col min="15877" max="15877" width="2.85546875" style="3" customWidth="1"/>
    <col min="15878" max="15878" width="1.85546875" style="3" customWidth="1"/>
    <col min="15879" max="16128" width="15.85546875" style="3"/>
    <col min="16129" max="16129" width="3.42578125" style="3" customWidth="1"/>
    <col min="16130" max="16130" width="18.7109375" style="3" customWidth="1"/>
    <col min="16131" max="16131" width="95.5703125" style="3" customWidth="1"/>
    <col min="16132" max="16132" width="15.140625" style="3" customWidth="1"/>
    <col min="16133" max="16133" width="2.85546875" style="3" customWidth="1"/>
    <col min="16134" max="16134" width="1.85546875" style="3" customWidth="1"/>
    <col min="16135" max="16384" width="15.85546875" style="3"/>
  </cols>
  <sheetData>
    <row r="1" spans="2:4" ht="12" customHeight="1" x14ac:dyDescent="0.25"/>
    <row r="2" spans="2:4" ht="12" customHeight="1" x14ac:dyDescent="0.25"/>
    <row r="3" spans="2:4" ht="12" customHeight="1" x14ac:dyDescent="0.25"/>
    <row r="4" spans="2:4" ht="15.75" customHeight="1" x14ac:dyDescent="0.25">
      <c r="B4" s="198"/>
      <c r="C4" s="100"/>
    </row>
    <row r="5" spans="2:4" ht="191.25" customHeight="1" x14ac:dyDescent="0.25">
      <c r="B5" s="101"/>
      <c r="C5" s="424"/>
      <c r="D5" s="424"/>
    </row>
    <row r="6" spans="2:4" ht="191.25" customHeight="1" x14ac:dyDescent="0.25">
      <c r="B6" s="101"/>
      <c r="C6" s="197"/>
      <c r="D6" s="197"/>
    </row>
    <row r="7" spans="2:4" ht="124.5" customHeight="1" x14ac:dyDescent="0.25">
      <c r="C7" s="102"/>
    </row>
    <row r="8" spans="2:4" ht="27.75" customHeight="1" x14ac:dyDescent="0.25">
      <c r="B8" s="103"/>
      <c r="C8" s="104"/>
    </row>
    <row r="9" spans="2:4" ht="27.75" customHeight="1" x14ac:dyDescent="0.25">
      <c r="C9" s="104"/>
    </row>
    <row r="37" ht="2.25" customHeight="1" x14ac:dyDescent="0.25"/>
  </sheetData>
  <mergeCells count="1">
    <mergeCell ref="C5:D5"/>
  </mergeCells>
  <printOptions horizontalCentered="1"/>
  <pageMargins left="0.19685039370078741" right="0.19685039370078741" top="0.78740157480314965" bottom="0.19685039370078741" header="0" footer="0"/>
  <pageSetup paperSize="9" scale="72" orientation="portrait" r:id="rId1"/>
  <headerFooter scaleWithDoc="0" alignWithMargins="0">
    <oddFooter>&amp;R&amp;8BRFkredit ECBC Label Template, 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pageSetUpPr fitToPage="1"/>
  </sheetPr>
  <dimension ref="A1:E45"/>
  <sheetViews>
    <sheetView zoomScale="85" zoomScaleNormal="85" workbookViewId="0">
      <selection activeCell="C8" sqref="C8"/>
    </sheetView>
  </sheetViews>
  <sheetFormatPr defaultColWidth="15.85546875" defaultRowHeight="15" x14ac:dyDescent="0.25"/>
  <cols>
    <col min="1" max="1" width="33.7109375" style="3" bestFit="1" customWidth="1"/>
    <col min="2" max="2" width="1.5703125" style="105" customWidth="1"/>
    <col min="3" max="3" width="61.7109375" style="3" customWidth="1"/>
    <col min="4" max="4" width="19.85546875" style="3" customWidth="1"/>
    <col min="5" max="5" width="12.28515625" style="3" customWidth="1"/>
    <col min="6" max="6" width="1.85546875" style="3" customWidth="1"/>
    <col min="7" max="7" width="15.85546875" style="3"/>
    <col min="8" max="8" width="6.140625" style="3" customWidth="1"/>
    <col min="9" max="16384" width="15.85546875" style="3"/>
  </cols>
  <sheetData>
    <row r="1" spans="1:5" ht="12" customHeight="1" x14ac:dyDescent="0.25"/>
    <row r="2" spans="1:5" ht="12" customHeight="1" x14ac:dyDescent="0.25"/>
    <row r="3" spans="1:5" ht="12" customHeight="1" x14ac:dyDescent="0.25"/>
    <row r="4" spans="1:5" ht="15.75" customHeight="1" x14ac:dyDescent="0.25"/>
    <row r="5" spans="1:5" ht="24" customHeight="1" x14ac:dyDescent="0.25">
      <c r="A5" s="425" t="s">
        <v>207</v>
      </c>
      <c r="B5" s="425"/>
      <c r="C5" s="425"/>
    </row>
    <row r="6" spans="1:5" ht="6" customHeight="1" x14ac:dyDescent="0.25"/>
    <row r="7" spans="1:5" ht="15.75" customHeight="1" x14ac:dyDescent="0.25">
      <c r="A7" s="200" t="s">
        <v>205</v>
      </c>
      <c r="B7" s="3"/>
      <c r="C7" s="201" t="s">
        <v>1561</v>
      </c>
    </row>
    <row r="8" spans="1:5" ht="11.25" customHeight="1" x14ac:dyDescent="0.25"/>
    <row r="10" spans="1:5" x14ac:dyDescent="0.25">
      <c r="A10" s="207" t="s">
        <v>284</v>
      </c>
      <c r="B10" s="202"/>
      <c r="C10" s="6"/>
      <c r="D10" s="6"/>
      <c r="E10" s="6"/>
    </row>
    <row r="11" spans="1:5" x14ac:dyDescent="0.25">
      <c r="A11" s="208" t="s">
        <v>208</v>
      </c>
      <c r="B11" s="203"/>
      <c r="C11" s="203"/>
      <c r="D11" s="6"/>
      <c r="E11" s="6"/>
    </row>
    <row r="12" spans="1:5" x14ac:dyDescent="0.25">
      <c r="A12" s="208" t="s">
        <v>206</v>
      </c>
      <c r="B12" s="202"/>
      <c r="C12" s="204" t="s">
        <v>208</v>
      </c>
      <c r="D12" s="6"/>
      <c r="E12" s="6"/>
    </row>
    <row r="13" spans="1:5" x14ac:dyDescent="0.25">
      <c r="A13" s="208"/>
      <c r="B13" s="202"/>
      <c r="C13" s="6"/>
      <c r="D13" s="6"/>
      <c r="E13" s="6"/>
    </row>
    <row r="14" spans="1:5" x14ac:dyDescent="0.25">
      <c r="A14" s="208" t="s">
        <v>210</v>
      </c>
      <c r="B14" s="203"/>
      <c r="C14" s="6"/>
      <c r="D14" s="6"/>
      <c r="E14" s="6"/>
    </row>
    <row r="15" spans="1:5" x14ac:dyDescent="0.25">
      <c r="A15" s="208" t="s">
        <v>209</v>
      </c>
      <c r="B15" s="202"/>
      <c r="C15" s="204" t="s">
        <v>213</v>
      </c>
      <c r="D15" s="6"/>
      <c r="E15" s="6"/>
    </row>
    <row r="16" spans="1:5" x14ac:dyDescent="0.25">
      <c r="A16" s="208" t="s">
        <v>211</v>
      </c>
      <c r="B16" s="202"/>
      <c r="C16" s="204" t="s">
        <v>212</v>
      </c>
      <c r="D16" s="6"/>
      <c r="E16" s="6"/>
    </row>
    <row r="17" spans="1:5" x14ac:dyDescent="0.25">
      <c r="A17" s="208" t="s">
        <v>214</v>
      </c>
      <c r="B17" s="202"/>
      <c r="C17" s="204" t="s">
        <v>216</v>
      </c>
      <c r="D17" s="6"/>
      <c r="E17" s="6"/>
    </row>
    <row r="18" spans="1:5" x14ac:dyDescent="0.25">
      <c r="A18" s="208" t="s">
        <v>215</v>
      </c>
      <c r="B18" s="202"/>
      <c r="C18" s="204" t="s">
        <v>217</v>
      </c>
      <c r="D18" s="6"/>
      <c r="E18" s="6"/>
    </row>
    <row r="19" spans="1:5" x14ac:dyDescent="0.25">
      <c r="A19" s="208"/>
      <c r="B19" s="202"/>
      <c r="C19" s="6"/>
      <c r="D19" s="6"/>
      <c r="E19" s="6"/>
    </row>
    <row r="20" spans="1:5" x14ac:dyDescent="0.25">
      <c r="A20" s="208" t="s">
        <v>299</v>
      </c>
      <c r="B20" s="202"/>
      <c r="C20" s="204" t="s">
        <v>0</v>
      </c>
      <c r="D20" s="6"/>
      <c r="E20" s="6"/>
    </row>
    <row r="21" spans="1:5" x14ac:dyDescent="0.25">
      <c r="A21" s="208" t="s">
        <v>300</v>
      </c>
      <c r="B21" s="202"/>
      <c r="C21" s="204" t="s">
        <v>118</v>
      </c>
      <c r="D21" s="6"/>
      <c r="E21" s="6"/>
    </row>
    <row r="22" spans="1:5" x14ac:dyDescent="0.25">
      <c r="A22" s="208" t="s">
        <v>301</v>
      </c>
      <c r="B22" s="202"/>
      <c r="C22" s="204" t="s">
        <v>119</v>
      </c>
      <c r="D22" s="6"/>
      <c r="E22" s="6"/>
    </row>
    <row r="23" spans="1:5" x14ac:dyDescent="0.25">
      <c r="A23" s="208" t="s">
        <v>302</v>
      </c>
      <c r="B23" s="202"/>
      <c r="C23" s="204" t="s">
        <v>120</v>
      </c>
      <c r="D23" s="6"/>
      <c r="E23" s="6"/>
    </row>
    <row r="24" spans="1:5" x14ac:dyDescent="0.25">
      <c r="A24" s="208" t="s">
        <v>303</v>
      </c>
      <c r="B24" s="202"/>
      <c r="C24" s="204" t="s">
        <v>218</v>
      </c>
      <c r="D24" s="6"/>
      <c r="E24" s="6"/>
    </row>
    <row r="25" spans="1:5" x14ac:dyDescent="0.25">
      <c r="A25" s="208" t="s">
        <v>304</v>
      </c>
      <c r="B25" s="202"/>
      <c r="C25" s="204" t="s">
        <v>1045</v>
      </c>
      <c r="D25" s="6"/>
      <c r="E25" s="6"/>
    </row>
    <row r="26" spans="1:5" x14ac:dyDescent="0.25">
      <c r="A26" s="208" t="s">
        <v>305</v>
      </c>
      <c r="B26" s="202"/>
      <c r="C26" s="204" t="s">
        <v>1046</v>
      </c>
      <c r="D26" s="6"/>
      <c r="E26" s="6"/>
    </row>
    <row r="27" spans="1:5" x14ac:dyDescent="0.25">
      <c r="A27" s="208" t="s">
        <v>306</v>
      </c>
      <c r="B27" s="202"/>
      <c r="C27" s="204" t="s">
        <v>121</v>
      </c>
      <c r="D27" s="6"/>
      <c r="E27" s="6"/>
    </row>
    <row r="28" spans="1:5" x14ac:dyDescent="0.25">
      <c r="A28" s="208" t="s">
        <v>307</v>
      </c>
      <c r="B28" s="202"/>
      <c r="C28" s="204" t="s">
        <v>122</v>
      </c>
      <c r="D28" s="6"/>
      <c r="E28" s="6"/>
    </row>
    <row r="29" spans="1:5" x14ac:dyDescent="0.25">
      <c r="A29" s="208" t="s">
        <v>308</v>
      </c>
      <c r="B29" s="202"/>
      <c r="C29" s="204" t="s">
        <v>123</v>
      </c>
      <c r="D29" s="6"/>
      <c r="E29" s="6"/>
    </row>
    <row r="30" spans="1:5" x14ac:dyDescent="0.25">
      <c r="A30" s="208" t="s">
        <v>309</v>
      </c>
      <c r="B30" s="202"/>
      <c r="C30" s="204" t="s">
        <v>124</v>
      </c>
      <c r="D30" s="6"/>
      <c r="E30" s="6"/>
    </row>
    <row r="31" spans="1:5" x14ac:dyDescent="0.25">
      <c r="A31" s="208" t="s">
        <v>310</v>
      </c>
      <c r="B31" s="202"/>
      <c r="C31" s="204" t="s">
        <v>219</v>
      </c>
      <c r="D31" s="6"/>
      <c r="E31" s="6"/>
    </row>
    <row r="32" spans="1:5" x14ac:dyDescent="0.25">
      <c r="A32" s="208" t="s">
        <v>311</v>
      </c>
      <c r="B32" s="202"/>
      <c r="C32" s="204" t="s">
        <v>126</v>
      </c>
      <c r="D32" s="6"/>
      <c r="E32" s="6"/>
    </row>
    <row r="33" spans="1:5" x14ac:dyDescent="0.25">
      <c r="A33" s="208" t="s">
        <v>312</v>
      </c>
      <c r="B33" s="202"/>
      <c r="C33" s="204" t="s">
        <v>220</v>
      </c>
      <c r="D33" s="6"/>
      <c r="E33" s="6"/>
    </row>
    <row r="34" spans="1:5" x14ac:dyDescent="0.25">
      <c r="A34" s="208" t="s">
        <v>313</v>
      </c>
      <c r="B34" s="202"/>
      <c r="C34" s="204" t="s">
        <v>221</v>
      </c>
      <c r="D34" s="6"/>
      <c r="E34" s="6"/>
    </row>
    <row r="35" spans="1:5" x14ac:dyDescent="0.25">
      <c r="A35" s="208" t="s">
        <v>314</v>
      </c>
      <c r="B35" s="202"/>
      <c r="C35" s="204" t="s">
        <v>204</v>
      </c>
      <c r="D35" s="6"/>
      <c r="E35" s="6"/>
    </row>
    <row r="36" spans="1:5" x14ac:dyDescent="0.25">
      <c r="A36" s="208" t="s">
        <v>315</v>
      </c>
      <c r="B36" s="202"/>
      <c r="C36" s="204" t="s">
        <v>200</v>
      </c>
      <c r="D36" s="6"/>
      <c r="E36" s="6"/>
    </row>
    <row r="37" spans="1:5" x14ac:dyDescent="0.25">
      <c r="A37" s="208" t="s">
        <v>316</v>
      </c>
      <c r="B37" s="202"/>
      <c r="C37" s="204" t="s">
        <v>202</v>
      </c>
      <c r="D37" s="6"/>
      <c r="E37" s="6"/>
    </row>
    <row r="38" spans="1:5" x14ac:dyDescent="0.25">
      <c r="A38" s="208"/>
      <c r="B38" s="202"/>
      <c r="C38" s="204"/>
      <c r="D38" s="6"/>
      <c r="E38" s="6"/>
    </row>
    <row r="39" spans="1:5" x14ac:dyDescent="0.25">
      <c r="A39" s="207" t="s">
        <v>222</v>
      </c>
      <c r="B39" s="202"/>
      <c r="C39" s="6"/>
      <c r="D39" s="105"/>
    </row>
    <row r="40" spans="1:5" x14ac:dyDescent="0.25">
      <c r="A40" s="208" t="s">
        <v>353</v>
      </c>
      <c r="B40" s="202"/>
      <c r="C40" s="204" t="s">
        <v>149</v>
      </c>
      <c r="D40" s="105"/>
    </row>
    <row r="41" spans="1:5" x14ac:dyDescent="0.25">
      <c r="A41" s="208" t="s">
        <v>354</v>
      </c>
      <c r="C41" s="204" t="s">
        <v>149</v>
      </c>
    </row>
    <row r="42" spans="1:5" x14ac:dyDescent="0.25">
      <c r="A42" s="208" t="s">
        <v>236</v>
      </c>
      <c r="B42" s="202"/>
      <c r="C42" s="204" t="s">
        <v>224</v>
      </c>
    </row>
    <row r="44" spans="1:5" x14ac:dyDescent="0.25">
      <c r="A44" s="207" t="s">
        <v>1054</v>
      </c>
    </row>
    <row r="45" spans="1:5" x14ac:dyDescent="0.25">
      <c r="A45" s="208" t="s">
        <v>1053</v>
      </c>
      <c r="C45" s="399" t="s">
        <v>1052</v>
      </c>
    </row>
  </sheetData>
  <mergeCells count="1">
    <mergeCell ref="A5:C5"/>
  </mergeCells>
  <hyperlinks>
    <hyperlink ref="C12" location="'Tabel A - General Issuer Detail'!A1" display="General Issuer Detail"/>
    <hyperlink ref="C15" location="'G1-G4 - Cover pool inform.'!A1" display="General cover pool information "/>
    <hyperlink ref="C16" location="'G1-G4 - Cover pool inform.'!B25" display="Outstanding CBs"/>
    <hyperlink ref="C17" location="'G1-G4 - Cover pool inform.'!B61" display="Legal ALM (balance principle) adherence"/>
    <hyperlink ref="C18" location="'G1-G4 - Cover pool inform.'!B70" display="Additional characteristics of ALM business model for issued CBs"/>
    <hyperlink ref="C20" location="'Table 1-3 - Lending'!B7" display="Number of loans by property category"/>
    <hyperlink ref="C21" location="'Table 1-3 - Lending'!B16" display="Lending by property category, DKKbn"/>
    <hyperlink ref="C22" location="'Table 1-3 - Lending'!B23" display="Lending, by loan size, DKKbn"/>
    <hyperlink ref="C23" location="'Table 4 - LTV'!B7" display="Lending, by-loan to-value (LTV), current property value, DKKbn"/>
    <hyperlink ref="C24" location="'Table 4 - LTV'!B29" display="Lending, by-loan to-value (LTV), current property value, Per cent"/>
    <hyperlink ref="C25" location="'Table 4 - LTV'!B51" display="Lending, by-loan to-value (LTV), current property value, DKKbn (&quot;Sidste krone&quot;)"/>
    <hyperlink ref="C26" location="'Table 4 - LTV'!B73" display="Lending, by-loan to-value (LTV), current property value, Per cent (&quot;Sidste krone&quot;)"/>
    <hyperlink ref="C27" location="'Table 5 - Region'!B7" display="Lending by region, DKKbn"/>
    <hyperlink ref="C28" location="'Table 6-8 - Lending by loan'!B6" display="Lending by loan type - IO Loans, DKKbn"/>
    <hyperlink ref="C29" location="'Table 6-8 - Lending by loan'!B26" display="Lending by loan type - Repayment Loans / Amortizing Loans, DKKbn"/>
    <hyperlink ref="C30" location="'Table 6-8 - Lending by loan'!B46" display="Lending by loan type - All loans, DKKbn"/>
    <hyperlink ref="C31" location="'Table 9-13 - Lending'!B6" display="Lending by Seasoning, DKKbn (Seasoning defined by duration of customer relationship)"/>
    <hyperlink ref="C32" location="'Table 9-13 - Lending'!B20" display="Lending by remaining maturity, DKKbn"/>
    <hyperlink ref="C33" location="'Table 9-13 - Lending'!B35" display="90 day Non-performing loans by property type, as percentage of instalments payments, %"/>
    <hyperlink ref="C34" location="'Table 9-13 - Lending'!B45" display="90 day Non-performing loans by property type, as percentage of lending, %"/>
    <hyperlink ref="C35" location="'Table 9-13 - Lending'!B55" display="90 day Non-performing loans by property type, as percentage of lending, by continous LTV bracket, %"/>
    <hyperlink ref="C36" location="'Table 9-13 - Lending'!B69" display="Realised losses (DKKm)"/>
    <hyperlink ref="C37" location="'Table 9-13 - Lending'!B78" display="Realised losses (%)"/>
    <hyperlink ref="C40" location="'X1 Key Concepts'!Udskriftsområde" display="Key Concepts Explanation"/>
    <hyperlink ref="C42" location="'X3 - General explanation'!B7" display="General explanation"/>
    <hyperlink ref="C41" location="'X2 Key Concepts'!Udskriftsområde" display="Key Concepts Explanation"/>
    <hyperlink ref="C45" location="'Table V1 - Reg. requirement'!Udskriftsområde" display="Regulatory requirement"/>
  </hyperlinks>
  <printOptions horizontalCentered="1"/>
  <pageMargins left="0.25" right="0.25" top="0.75" bottom="0.75" header="0.3" footer="0.3"/>
  <pageSetup paperSize="9" scale="64" orientation="portrait" r:id="rId1"/>
  <headerFooter scaleWithDoc="0" alignWithMargins="0">
    <oddFooter>&amp;R&amp;8BRFkredit ECBC Label Template, 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pageSetUpPr fitToPage="1"/>
  </sheetPr>
  <dimension ref="A1:E45"/>
  <sheetViews>
    <sheetView topLeftCell="A16" zoomScale="85" zoomScaleNormal="85" workbookViewId="0">
      <selection activeCell="C23" sqref="C23"/>
    </sheetView>
  </sheetViews>
  <sheetFormatPr defaultColWidth="15.85546875" defaultRowHeight="15" x14ac:dyDescent="0.25"/>
  <cols>
    <col min="1" max="1" width="68.42578125" style="3" bestFit="1" customWidth="1"/>
    <col min="2" max="5" width="15.7109375" style="3" bestFit="1" customWidth="1"/>
    <col min="6" max="16384" width="15.85546875" style="3"/>
  </cols>
  <sheetData>
    <row r="1" spans="1:5" ht="12" customHeight="1" x14ac:dyDescent="0.25"/>
    <row r="2" spans="1:5" ht="12" customHeight="1" x14ac:dyDescent="0.25"/>
    <row r="3" spans="1:5" ht="12" customHeight="1" x14ac:dyDescent="0.25"/>
    <row r="4" spans="1:5" ht="36" customHeight="1" x14ac:dyDescent="0.25">
      <c r="A4" s="7" t="s">
        <v>332</v>
      </c>
      <c r="B4" s="426"/>
      <c r="C4" s="426"/>
    </row>
    <row r="5" spans="1:5" ht="15.75" x14ac:dyDescent="0.25">
      <c r="A5" s="43" t="s">
        <v>53</v>
      </c>
      <c r="B5" s="8"/>
      <c r="C5" s="8"/>
      <c r="D5" s="8"/>
      <c r="E5" s="8"/>
    </row>
    <row r="6" spans="1:5" s="6" customFormat="1" ht="3.75" customHeight="1" x14ac:dyDescent="0.25">
      <c r="A6" s="4"/>
      <c r="B6" s="5"/>
      <c r="C6" s="5"/>
      <c r="D6" s="5"/>
      <c r="E6" s="5"/>
    </row>
    <row r="7" spans="1:5" s="6" customFormat="1" ht="3" customHeight="1" x14ac:dyDescent="0.25">
      <c r="A7" s="4"/>
    </row>
    <row r="8" spans="1:5" ht="3.75" customHeight="1" x14ac:dyDescent="0.25"/>
    <row r="9" spans="1:5" x14ac:dyDescent="0.25">
      <c r="A9" s="9" t="s">
        <v>54</v>
      </c>
      <c r="B9" s="60" t="str">
        <f>+'[1]Tabel A - General Issuer Detail'!C9</f>
        <v>Q1 2018</v>
      </c>
      <c r="C9" s="60" t="str">
        <f>+'[1]Tabel A - General Issuer Detail'!D9</f>
        <v>Q4 2017</v>
      </c>
      <c r="D9" s="60" t="str">
        <f>+'[1]Tabel A - General Issuer Detail'!E9</f>
        <v>Q3 2017</v>
      </c>
      <c r="E9" s="60" t="str">
        <f>+'[1]Tabel A - General Issuer Detail'!F9</f>
        <v>Q2 2017</v>
      </c>
    </row>
    <row r="10" spans="1:5" x14ac:dyDescent="0.25">
      <c r="A10" s="10" t="s">
        <v>55</v>
      </c>
      <c r="B10" s="72">
        <f>+'[1]Tabel A - General Issuer Detail'!C10</f>
        <v>335.59199999999998</v>
      </c>
      <c r="C10" s="72">
        <f>+'[1]Tabel A - General Issuer Detail'!D10</f>
        <v>337.73200000000003</v>
      </c>
      <c r="D10" s="72">
        <f>+'[1]Tabel A - General Issuer Detail'!E10</f>
        <v>327.06400000000002</v>
      </c>
      <c r="E10" s="72">
        <f>+'[1]Tabel A - General Issuer Detail'!F10</f>
        <v>318.07799999999997</v>
      </c>
    </row>
    <row r="11" spans="1:5" x14ac:dyDescent="0.25">
      <c r="A11" s="10" t="s">
        <v>128</v>
      </c>
      <c r="B11" s="72">
        <f>+'[1]Tabel A - General Issuer Detail'!C11</f>
        <v>310.73</v>
      </c>
      <c r="C11" s="72">
        <f>+'[1]Tabel A - General Issuer Detail'!D11</f>
        <v>308.12099999999998</v>
      </c>
      <c r="D11" s="72">
        <f>+'[1]Tabel A - General Issuer Detail'!E11</f>
        <v>304.26600000000002</v>
      </c>
      <c r="E11" s="72">
        <f>+'[1]Tabel A - General Issuer Detail'!F11</f>
        <v>297.15199999999999</v>
      </c>
    </row>
    <row r="12" spans="1:5" x14ac:dyDescent="0.25">
      <c r="A12" s="13" t="s">
        <v>56</v>
      </c>
      <c r="B12" s="73">
        <f>+'[1]Tabel A - General Issuer Detail'!C12</f>
        <v>303.53399999999999</v>
      </c>
      <c r="C12" s="73">
        <f>+'[1]Tabel A - General Issuer Detail'!D12</f>
        <v>299.51600000000002</v>
      </c>
      <c r="D12" s="73">
        <f>+'[1]Tabel A - General Issuer Detail'!E12</f>
        <v>296.14</v>
      </c>
      <c r="E12" s="73">
        <f>+'[1]Tabel A - General Issuer Detail'!F12</f>
        <v>290.334</v>
      </c>
    </row>
    <row r="13" spans="1:5" x14ac:dyDescent="0.25">
      <c r="A13" s="14" t="s">
        <v>57</v>
      </c>
      <c r="B13" s="74">
        <f>+'[1]Tabel A - General Issuer Detail'!C13</f>
        <v>0.214</v>
      </c>
      <c r="C13" s="74">
        <f>+'[1]Tabel A - General Issuer Detail'!D13</f>
        <v>0.20799999999999999</v>
      </c>
      <c r="D13" s="74">
        <f>+'[1]Tabel A - General Issuer Detail'!E13</f>
        <v>0.182</v>
      </c>
      <c r="E13" s="74">
        <f>+'[1]Tabel A - General Issuer Detail'!F13</f>
        <v>0.17899999999999999</v>
      </c>
    </row>
    <row r="14" spans="1:5" x14ac:dyDescent="0.25">
      <c r="A14" s="10" t="s">
        <v>58</v>
      </c>
      <c r="B14" s="75">
        <f>+'[1]Tabel A - General Issuer Detail'!C14</f>
        <v>0.214</v>
      </c>
      <c r="C14" s="75">
        <f>+'[1]Tabel A - General Issuer Detail'!D14</f>
        <v>0.20792384</v>
      </c>
      <c r="D14" s="75">
        <f>+'[1]Tabel A - General Issuer Detail'!E14</f>
        <v>0.182</v>
      </c>
      <c r="E14" s="75">
        <f>+'[1]Tabel A - General Issuer Detail'!F14</f>
        <v>0.17899999999999999</v>
      </c>
    </row>
    <row r="15" spans="1:5" x14ac:dyDescent="0.25">
      <c r="A15" s="10" t="s">
        <v>129</v>
      </c>
      <c r="B15" s="72">
        <f>+'[1]Tabel A - General Issuer Detail'!C15</f>
        <v>320.91739790034961</v>
      </c>
      <c r="C15" s="72">
        <f>+'[1]Tabel A - General Issuer Detail'!D15</f>
        <v>317.96272537804043</v>
      </c>
      <c r="D15" s="72">
        <f>+'[1]Tabel A - General Issuer Detail'!E15</f>
        <v>312.02234246407056</v>
      </c>
      <c r="E15" s="72">
        <f>+'[1]Tabel A - General Issuer Detail'!F15</f>
        <v>306.5356278623841</v>
      </c>
    </row>
    <row r="16" spans="1:5" x14ac:dyDescent="0.25">
      <c r="A16" s="10" t="s">
        <v>59</v>
      </c>
      <c r="B16" s="72">
        <f>+'[1]Tabel A - General Issuer Detail'!C16</f>
        <v>0</v>
      </c>
      <c r="C16" s="72">
        <f>+'[1]Tabel A - General Issuer Detail'!D16</f>
        <v>1.8948399999999999</v>
      </c>
      <c r="D16" s="72">
        <f>+'[1]Tabel A - General Issuer Detail'!E16</f>
        <v>3.73</v>
      </c>
      <c r="E16" s="72">
        <f>+'[1]Tabel A - General Issuer Detail'!F16</f>
        <v>3.73</v>
      </c>
    </row>
    <row r="17" spans="1:5" x14ac:dyDescent="0.25">
      <c r="A17" s="12" t="s">
        <v>226</v>
      </c>
      <c r="B17" s="72">
        <f>+'[1]Tabel A - General Issuer Detail'!C17</f>
        <v>0</v>
      </c>
      <c r="C17" s="72">
        <f>+'[1]Tabel A - General Issuer Detail'!D17</f>
        <v>0</v>
      </c>
      <c r="D17" s="72">
        <f>+'[1]Tabel A - General Issuer Detail'!E17</f>
        <v>0</v>
      </c>
      <c r="E17" s="72">
        <f>+'[1]Tabel A - General Issuer Detail'!F17</f>
        <v>0</v>
      </c>
    </row>
    <row r="18" spans="1:5" x14ac:dyDescent="0.25">
      <c r="A18" s="15" t="s">
        <v>130</v>
      </c>
      <c r="B18" s="71">
        <f>+'[1]Tabel A - General Issuer Detail'!C18</f>
        <v>39.964968402010115</v>
      </c>
      <c r="C18" s="71">
        <f>+'[1]Tabel A - General Issuer Detail'!D18</f>
        <v>39.189988633650358</v>
      </c>
      <c r="D18" s="71">
        <f>+'[1]Tabel A - General Issuer Detail'!E18</f>
        <v>38.764891093970022</v>
      </c>
      <c r="E18" s="71">
        <f>+'[1]Tabel A - General Issuer Detail'!F18</f>
        <v>37.249617716859802</v>
      </c>
    </row>
    <row r="19" spans="1:5" x14ac:dyDescent="0.25">
      <c r="A19" s="16" t="s">
        <v>131</v>
      </c>
      <c r="B19" s="71">
        <f>+'[1]Tabel A - General Issuer Detail'!C19</f>
        <v>0.42799999999999999</v>
      </c>
      <c r="C19" s="71">
        <f>+'[1]Tabel A - General Issuer Detail'!D19</f>
        <v>0.20200000000000001</v>
      </c>
      <c r="D19" s="71">
        <f>+'[1]Tabel A - General Issuer Detail'!E19</f>
        <v>-1.9E-2</v>
      </c>
      <c r="E19" s="71">
        <f>+'[1]Tabel A - General Issuer Detail'!F19</f>
        <v>2.8000000000000001E-2</v>
      </c>
    </row>
    <row r="20" spans="1:5" x14ac:dyDescent="0.25">
      <c r="A20" s="10" t="s">
        <v>132</v>
      </c>
      <c r="B20" s="72">
        <f>+'[1]Tabel A - General Issuer Detail'!C20</f>
        <v>0.43631620824002193</v>
      </c>
      <c r="C20" s="72">
        <f>+'[1]Tabel A - General Issuer Detail'!D20</f>
        <v>0.43474018224169297</v>
      </c>
      <c r="D20" s="72">
        <f>+'[1]Tabel A - General Issuer Detail'!E20</f>
        <v>0.32203999999999999</v>
      </c>
      <c r="E20" s="72">
        <f>+'[1]Tabel A - General Issuer Detail'!F20</f>
        <v>0.47924</v>
      </c>
    </row>
    <row r="21" spans="1:5" s="6" customFormat="1" ht="9.75" customHeight="1" x14ac:dyDescent="0.25">
      <c r="A21" s="4"/>
      <c r="B21" s="5"/>
      <c r="C21" s="5"/>
      <c r="D21" s="5"/>
      <c r="E21" s="5"/>
    </row>
    <row r="22" spans="1:5" s="6" customFormat="1" ht="15.75" x14ac:dyDescent="0.25">
      <c r="A22" s="70"/>
      <c r="B22" s="5"/>
      <c r="C22" s="5"/>
      <c r="D22" s="5"/>
      <c r="E22" s="5"/>
    </row>
    <row r="23" spans="1:5" x14ac:dyDescent="0.25">
      <c r="A23" s="20" t="s">
        <v>60</v>
      </c>
      <c r="B23" s="2"/>
      <c r="C23" s="2"/>
      <c r="D23" s="2"/>
      <c r="E23" s="2"/>
    </row>
    <row r="24" spans="1:5" x14ac:dyDescent="0.25">
      <c r="A24" s="17" t="s">
        <v>133</v>
      </c>
      <c r="B24" s="82">
        <f>+'[1]Tabel A - General Issuer Detail'!C24</f>
        <v>304.16870158020157</v>
      </c>
      <c r="C24" s="82">
        <f>+'[1]Tabel A - General Issuer Detail'!D24</f>
        <v>300.16881907703396</v>
      </c>
      <c r="D24" s="82">
        <f>+'[1]Tabel A - General Issuer Detail'!E24</f>
        <v>296.75153597429772</v>
      </c>
      <c r="E24" s="82">
        <f>+'[1]Tabel A - General Issuer Detail'!F24</f>
        <v>290.79737064460755</v>
      </c>
    </row>
    <row r="25" spans="1:5" x14ac:dyDescent="0.25">
      <c r="A25" s="20" t="s">
        <v>61</v>
      </c>
      <c r="B25" s="2"/>
      <c r="C25" s="2"/>
      <c r="D25" s="2"/>
      <c r="E25" s="2"/>
    </row>
    <row r="26" spans="1:5" ht="3" customHeight="1" x14ac:dyDescent="0.25">
      <c r="A26" s="19"/>
      <c r="B26" s="2"/>
      <c r="C26" s="2"/>
      <c r="D26" s="2"/>
      <c r="E26" s="2"/>
    </row>
    <row r="27" spans="1:5" x14ac:dyDescent="0.25">
      <c r="A27" s="13" t="s">
        <v>62</v>
      </c>
      <c r="B27" s="12"/>
      <c r="C27" s="12"/>
      <c r="D27" s="12"/>
      <c r="E27" s="12"/>
    </row>
    <row r="28" spans="1:5" x14ac:dyDescent="0.25">
      <c r="A28" s="18" t="s">
        <v>108</v>
      </c>
      <c r="B28" s="21">
        <f>+'[1]Tabel A - General Issuer Detail'!C28</f>
        <v>0.42750737811999989</v>
      </c>
      <c r="C28" s="22">
        <f>+'[1]Tabel A - General Issuer Detail'!D28</f>
        <v>0.54942963696000013</v>
      </c>
      <c r="D28" s="22">
        <f>+'[1]Tabel A - General Issuer Detail'!E28</f>
        <v>0.7612077297479628</v>
      </c>
      <c r="E28" s="21">
        <f>+'[1]Tabel A - General Issuer Detail'!F28</f>
        <v>0.92862094305487608</v>
      </c>
    </row>
    <row r="29" spans="1:5" x14ac:dyDescent="0.25">
      <c r="A29" s="18" t="s">
        <v>109</v>
      </c>
      <c r="B29" s="21">
        <f>+'[1]Tabel A - General Issuer Detail'!C29</f>
        <v>0.70129716140701703</v>
      </c>
      <c r="C29" s="21">
        <f>+'[1]Tabel A - General Issuer Detail'!D29</f>
        <v>0.71681161213021283</v>
      </c>
      <c r="D29" s="21">
        <f>+'[1]Tabel A - General Issuer Detail'!E29</f>
        <v>0.88806452465158225</v>
      </c>
      <c r="E29" s="21">
        <f>+'[1]Tabel A - General Issuer Detail'!F29</f>
        <v>1.3334277026649561</v>
      </c>
    </row>
    <row r="30" spans="1:5" x14ac:dyDescent="0.25">
      <c r="A30" s="18" t="s">
        <v>110</v>
      </c>
      <c r="B30" s="21">
        <f>+'[1]Tabel A - General Issuer Detail'!C30</f>
        <v>303.03989704067459</v>
      </c>
      <c r="C30" s="21">
        <f>+'[1]Tabel A - General Issuer Detail'!D30</f>
        <v>298.90257782794373</v>
      </c>
      <c r="D30" s="21">
        <f>+'[1]Tabel A - General Issuer Detail'!E30</f>
        <v>295.10226371989819</v>
      </c>
      <c r="E30" s="21">
        <f>+'[1]Tabel A - General Issuer Detail'!F30</f>
        <v>288.5353219988877</v>
      </c>
    </row>
    <row r="31" spans="1:5" x14ac:dyDescent="0.25">
      <c r="A31" s="13" t="s">
        <v>63</v>
      </c>
      <c r="B31" s="24"/>
      <c r="C31" s="24"/>
      <c r="D31" s="24"/>
      <c r="E31" s="24"/>
    </row>
    <row r="32" spans="1:5" x14ac:dyDescent="0.25">
      <c r="A32" s="18" t="s">
        <v>111</v>
      </c>
      <c r="B32" s="21">
        <f>+'[1]Tabel A - General Issuer Detail'!C32</f>
        <v>303.99852441075888</v>
      </c>
      <c r="C32" s="21">
        <f>+'[1]Tabel A - General Issuer Detail'!D32</f>
        <v>299.99336234677986</v>
      </c>
      <c r="D32" s="21">
        <f>+'[1]Tabel A - General Issuer Detail'!E32</f>
        <v>296.49976032035914</v>
      </c>
      <c r="E32" s="21">
        <f>+'[1]Tabel A - General Issuer Detail'!F32</f>
        <v>290.53638120803203</v>
      </c>
    </row>
    <row r="33" spans="1:5" x14ac:dyDescent="0.25">
      <c r="A33" s="18" t="s">
        <v>112</v>
      </c>
      <c r="B33" s="21">
        <f>+'[1]Tabel A - General Issuer Detail'!C33</f>
        <v>0.17017716944110506</v>
      </c>
      <c r="C33" s="21">
        <f>+'[1]Tabel A - General Issuer Detail'!D33</f>
        <v>0.17545673025411701</v>
      </c>
      <c r="D33" s="21">
        <f>+'[1]Tabel A - General Issuer Detail'!E33</f>
        <v>0.25177565393642992</v>
      </c>
      <c r="E33" s="21">
        <f>+'[1]Tabel A - General Issuer Detail'!F33</f>
        <v>0.26098943657780399</v>
      </c>
    </row>
    <row r="34" spans="1:5" x14ac:dyDescent="0.25">
      <c r="A34" s="18" t="s">
        <v>113</v>
      </c>
      <c r="B34" s="21">
        <f>+'[1]Tabel A - General Issuer Detail'!C34</f>
        <v>0</v>
      </c>
      <c r="C34" s="21">
        <f>+'[1]Tabel A - General Issuer Detail'!D34</f>
        <v>0</v>
      </c>
      <c r="D34" s="21">
        <f>+'[1]Tabel A - General Issuer Detail'!E34</f>
        <v>0</v>
      </c>
      <c r="E34" s="21">
        <f>+'[1]Tabel A - General Issuer Detail'!F34</f>
        <v>0</v>
      </c>
    </row>
    <row r="35" spans="1:5" x14ac:dyDescent="0.25">
      <c r="A35" s="18" t="s">
        <v>114</v>
      </c>
      <c r="B35" s="21">
        <f>+'[1]Tabel A - General Issuer Detail'!C35</f>
        <v>0</v>
      </c>
      <c r="C35" s="21">
        <f>+'[1]Tabel A - General Issuer Detail'!D35</f>
        <v>0</v>
      </c>
      <c r="D35" s="21">
        <f>+'[1]Tabel A - General Issuer Detail'!E35</f>
        <v>0</v>
      </c>
      <c r="E35" s="21">
        <f>+'[1]Tabel A - General Issuer Detail'!F35</f>
        <v>0</v>
      </c>
    </row>
    <row r="36" spans="1:5" x14ac:dyDescent="0.25">
      <c r="A36" s="13" t="s">
        <v>64</v>
      </c>
      <c r="B36" s="24"/>
      <c r="C36" s="24"/>
      <c r="D36" s="24"/>
      <c r="E36" s="24"/>
    </row>
    <row r="37" spans="1:5" ht="30" x14ac:dyDescent="0.25">
      <c r="A37" s="18" t="s">
        <v>134</v>
      </c>
      <c r="B37" s="21">
        <f>+'[1]Tabel A - General Issuer Detail'!C37</f>
        <v>214.59990365245966</v>
      </c>
      <c r="C37" s="21">
        <f>+'[1]Tabel A - General Issuer Detail'!D37</f>
        <v>212.50554297287681</v>
      </c>
      <c r="D37" s="21">
        <f>+'[1]Tabel A - General Issuer Detail'!E37</f>
        <v>209.89652764075123</v>
      </c>
      <c r="E37" s="21">
        <f>+'[1]Tabel A - General Issuer Detail'!F37</f>
        <v>204.77874496280739</v>
      </c>
    </row>
    <row r="38" spans="1:5" ht="30" x14ac:dyDescent="0.25">
      <c r="A38" s="18" t="s">
        <v>115</v>
      </c>
      <c r="B38" s="21">
        <f>+'[1]Tabel A - General Issuer Detail'!C38</f>
        <v>40.113971633011829</v>
      </c>
      <c r="C38" s="21">
        <f>+'[1]Tabel A - General Issuer Detail'!D38</f>
        <v>38.980645038695506</v>
      </c>
      <c r="D38" s="21">
        <f>+'[1]Tabel A - General Issuer Detail'!E38</f>
        <v>38.180417863744687</v>
      </c>
      <c r="E38" s="21">
        <f>+'[1]Tabel A - General Issuer Detail'!F38</f>
        <v>37.918004942690615</v>
      </c>
    </row>
    <row r="39" spans="1:5" x14ac:dyDescent="0.25">
      <c r="A39" s="18" t="s">
        <v>116</v>
      </c>
      <c r="B39" s="21">
        <f>+'[1]Tabel A - General Issuer Detail'!C39</f>
        <v>49.454826294729948</v>
      </c>
      <c r="C39" s="21">
        <f>+'[1]Tabel A - General Issuer Detail'!D39</f>
        <v>48.682631065459901</v>
      </c>
      <c r="D39" s="21">
        <f>+'[1]Tabel A - General Issuer Detail'!E39</f>
        <v>48.674590469799973</v>
      </c>
      <c r="E39" s="21">
        <f>+'[1]Tabel A - General Issuer Detail'!F39</f>
        <v>48.100620739109992</v>
      </c>
    </row>
    <row r="40" spans="1:5" x14ac:dyDescent="0.25">
      <c r="A40" s="13" t="s">
        <v>65</v>
      </c>
      <c r="B40" s="23">
        <f>+'[1]Tabel A - General Issuer Detail'!C40</f>
        <v>304.16870158020146</v>
      </c>
      <c r="C40" s="23">
        <f>+'[1]Tabel A - General Issuer Detail'!D40</f>
        <v>300.16881907703225</v>
      </c>
      <c r="D40" s="23">
        <f>+'[1]Tabel A - General Issuer Detail'!E40</f>
        <v>296.7515359742959</v>
      </c>
      <c r="E40" s="23">
        <f>+'[1]Tabel A - General Issuer Detail'!F40</f>
        <v>290.79737064460801</v>
      </c>
    </row>
    <row r="41" spans="1:5" x14ac:dyDescent="0.25">
      <c r="A41" s="10" t="s">
        <v>135</v>
      </c>
      <c r="B41" s="80">
        <f>+'[1]Tabel A - General Issuer Detail'!C41</f>
        <v>0.13549394218190916</v>
      </c>
      <c r="C41" s="80">
        <f>+'[1]Tabel A - General Issuer Detail'!D41</f>
        <v>0.17932851201503838</v>
      </c>
      <c r="D41" s="80">
        <f>+'[1]Tabel A - General Issuer Detail'!E41</f>
        <v>0.1796569341734339</v>
      </c>
      <c r="E41" s="84">
        <f>+'[1]Tabel A - General Issuer Detail'!F41</f>
        <v>0.21123646431386534</v>
      </c>
    </row>
    <row r="42" spans="1:5" ht="30" x14ac:dyDescent="0.25">
      <c r="A42" s="12" t="s">
        <v>136</v>
      </c>
      <c r="B42" s="76">
        <f>+'[1]Tabel A - General Issuer Detail'!C42</f>
        <v>0.51937300427455024</v>
      </c>
      <c r="C42" s="76">
        <f>+'[1]Tabel A - General Issuer Detail'!D42</f>
        <v>0.35375233657695782</v>
      </c>
      <c r="D42" s="76">
        <f>+'[1]Tabel A - General Issuer Detail'!E42</f>
        <v>0.34889893384325471</v>
      </c>
      <c r="E42" s="76">
        <f>+'[1]Tabel A - General Issuer Detail'!F42</f>
        <v>0.35640009384017407</v>
      </c>
    </row>
    <row r="45" spans="1:5" x14ac:dyDescent="0.25">
      <c r="E45" s="106" t="s">
        <v>331</v>
      </c>
    </row>
  </sheetData>
  <mergeCells count="1">
    <mergeCell ref="B4:C4"/>
  </mergeCells>
  <hyperlinks>
    <hyperlink ref="E45" location="Contents!A1" display="To Frontpage"/>
  </hyperlinks>
  <printOptions horizontalCentered="1"/>
  <pageMargins left="0.19685039370078741" right="0.19685039370078741" top="0.74803149606299213" bottom="0.74803149606299213" header="0.31496062992125984" footer="0.31496062992125984"/>
  <pageSetup paperSize="9" scale="76" orientation="portrait" r:id="rId1"/>
  <headerFooter scaleWithDoc="0" alignWithMargins="0">
    <oddFooter>&amp;R&amp;8BRFkredit ECBC Label Template, 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pageSetUpPr fitToPage="1"/>
  </sheetPr>
  <dimension ref="A3:K130"/>
  <sheetViews>
    <sheetView topLeftCell="A73" zoomScale="85" zoomScaleNormal="85" workbookViewId="0">
      <selection activeCell="H69" sqref="H69"/>
    </sheetView>
  </sheetViews>
  <sheetFormatPr defaultRowHeight="15" x14ac:dyDescent="0.25"/>
  <cols>
    <col min="1" max="1" width="57.140625" style="3" customWidth="1"/>
    <col min="2" max="11" width="10.7109375" style="3" customWidth="1"/>
    <col min="12" max="12" width="9.140625" style="3"/>
    <col min="13" max="13" width="8.85546875" style="3" customWidth="1"/>
    <col min="14" max="16384" width="9.140625" style="3"/>
  </cols>
  <sheetData>
    <row r="3" spans="1:11" ht="12" customHeight="1" x14ac:dyDescent="0.25"/>
    <row r="4" spans="1:11" ht="36" x14ac:dyDescent="0.25">
      <c r="A4" s="100" t="s">
        <v>106</v>
      </c>
      <c r="B4" s="7"/>
      <c r="C4" s="7"/>
      <c r="D4" s="7"/>
      <c r="E4" s="7"/>
      <c r="F4" s="7"/>
      <c r="G4" s="7"/>
      <c r="H4" s="7"/>
      <c r="I4" s="7"/>
      <c r="J4" s="7"/>
      <c r="K4" s="7"/>
    </row>
    <row r="5" spans="1:11" ht="4.5" customHeight="1" x14ac:dyDescent="0.25">
      <c r="A5" s="431"/>
      <c r="B5" s="431"/>
      <c r="C5" s="431"/>
      <c r="D5" s="431"/>
      <c r="E5" s="431"/>
      <c r="F5" s="431"/>
      <c r="G5" s="431"/>
      <c r="H5" s="431"/>
      <c r="I5" s="431"/>
      <c r="J5" s="431"/>
      <c r="K5" s="431"/>
    </row>
    <row r="6" spans="1:11" ht="5.25" customHeight="1" x14ac:dyDescent="0.25">
      <c r="A6" s="25"/>
      <c r="B6" s="25"/>
      <c r="C6" s="270"/>
      <c r="D6" s="270"/>
      <c r="E6" s="270"/>
      <c r="F6" s="25"/>
      <c r="G6" s="25"/>
      <c r="H6" s="25"/>
      <c r="I6" s="25"/>
      <c r="J6" s="25"/>
      <c r="K6" s="25"/>
    </row>
    <row r="7" spans="1:11" x14ac:dyDescent="0.25">
      <c r="A7" s="30" t="s">
        <v>66</v>
      </c>
      <c r="B7" s="29"/>
      <c r="C7" s="29"/>
      <c r="D7" s="29"/>
      <c r="E7" s="29"/>
      <c r="F7" s="29"/>
      <c r="G7" s="29"/>
      <c r="H7" s="29" t="str">
        <f>+'[1]G1-G4 - Cover pool inform.'!I7</f>
        <v>Q1 2018</v>
      </c>
      <c r="I7" s="29" t="str">
        <f>+'[1]G1-G4 - Cover pool inform.'!J7</f>
        <v>Q4 2017</v>
      </c>
      <c r="J7" s="29" t="str">
        <f>+'[1]G1-G4 - Cover pool inform.'!K7</f>
        <v>Q3 2017</v>
      </c>
      <c r="K7" s="29" t="str">
        <f>+'[1]G1-G4 - Cover pool inform.'!L7</f>
        <v>Q2 2017</v>
      </c>
    </row>
    <row r="8" spans="1:11" x14ac:dyDescent="0.25">
      <c r="A8" s="27" t="s">
        <v>137</v>
      </c>
      <c r="B8" s="6"/>
      <c r="C8" s="6"/>
      <c r="D8" s="6"/>
      <c r="E8" s="6"/>
      <c r="F8" s="6"/>
      <c r="G8" s="6"/>
      <c r="H8" s="77">
        <f>+'[1]G1-G4 - Cover pool inform.'!I8</f>
        <v>4.6823426762825742</v>
      </c>
      <c r="I8" s="77">
        <f>+'[1]G1-G4 - Cover pool inform.'!J8</f>
        <v>4.8487022590547744</v>
      </c>
      <c r="J8" s="77">
        <f>+'[1]G1-G4 - Cover pool inform.'!K8</f>
        <v>4.86525477466399</v>
      </c>
      <c r="K8" s="77">
        <f>+'[1]G1-G4 - Cover pool inform.'!L8</f>
        <v>4.9651163902859388</v>
      </c>
    </row>
    <row r="9" spans="1:11" x14ac:dyDescent="0.25">
      <c r="A9" s="27" t="s">
        <v>138</v>
      </c>
      <c r="B9" s="6"/>
      <c r="C9" s="6"/>
      <c r="D9" s="6"/>
      <c r="E9" s="6"/>
      <c r="F9" s="6"/>
      <c r="G9" s="6"/>
      <c r="H9" s="77">
        <f>+'[1]G1-G4 - Cover pool inform.'!I9</f>
        <v>0</v>
      </c>
      <c r="I9" s="77">
        <f>+'[1]G1-G4 - Cover pool inform.'!J9</f>
        <v>0</v>
      </c>
      <c r="J9" s="77">
        <f>+'[1]G1-G4 - Cover pool inform.'!K9</f>
        <v>0</v>
      </c>
      <c r="K9" s="77">
        <f>+'[1]G1-G4 - Cover pool inform.'!L9</f>
        <v>0</v>
      </c>
    </row>
    <row r="10" spans="1:11" x14ac:dyDescent="0.25">
      <c r="A10" s="27" t="s">
        <v>67</v>
      </c>
      <c r="B10" s="6"/>
      <c r="C10" s="6"/>
      <c r="D10" s="6"/>
      <c r="E10" s="6"/>
      <c r="F10" s="6"/>
      <c r="G10" s="6"/>
      <c r="H10" s="77">
        <f>+'[1]G1-G4 - Cover pool inform.'!I10</f>
        <v>0.43110819460257377</v>
      </c>
      <c r="I10" s="77">
        <f>+'[1]G1-G4 - Cover pool inform.'!J10</f>
        <v>0.5738379917147739</v>
      </c>
      <c r="J10" s="77">
        <f>+'[1]G1-G4 - Cover pool inform.'!K10</f>
        <v>0.4551460270539911</v>
      </c>
      <c r="K10" s="77">
        <f>+'[1]G1-G4 - Cover pool inform.'!L10</f>
        <v>0.52140559568594036</v>
      </c>
    </row>
    <row r="11" spans="1:11" x14ac:dyDescent="0.25">
      <c r="A11" s="27" t="s">
        <v>68</v>
      </c>
      <c r="B11" s="27" t="s">
        <v>10</v>
      </c>
      <c r="C11" s="27"/>
      <c r="D11" s="27"/>
      <c r="E11" s="27"/>
      <c r="F11" s="27"/>
      <c r="G11" s="27"/>
      <c r="H11" s="78">
        <f>+'[1]G1-G4 - Cover pool inform.'!I11</f>
        <v>10.140776672290459</v>
      </c>
      <c r="I11" s="78">
        <f>+'[1]G1-G4 - Cover pool inform.'!J11</f>
        <v>13.42353711903559</v>
      </c>
      <c r="J11" s="78">
        <f>+'[1]G1-G4 - Cover pool inform.'!K11</f>
        <v>10.320517091571757</v>
      </c>
      <c r="K11" s="78">
        <f>+'[1]G1-G4 - Cover pool inform.'!L11</f>
        <v>11.733562776397438</v>
      </c>
    </row>
    <row r="12" spans="1:11" x14ac:dyDescent="0.25">
      <c r="A12" s="31"/>
      <c r="B12" s="32" t="s">
        <v>139</v>
      </c>
      <c r="C12" s="32"/>
      <c r="D12" s="32"/>
      <c r="E12" s="32"/>
      <c r="F12" s="32"/>
      <c r="G12" s="32"/>
      <c r="H12" s="79">
        <f>+'[1]G1-G4 - Cover pool inform.'!I12</f>
        <v>0.08</v>
      </c>
      <c r="I12" s="79">
        <f>+'[1]G1-G4 - Cover pool inform.'!J12</f>
        <v>0.08</v>
      </c>
      <c r="J12" s="79">
        <f>+'[1]G1-G4 - Cover pool inform.'!K12</f>
        <v>0.08</v>
      </c>
      <c r="K12" s="79">
        <f>+'[1]G1-G4 - Cover pool inform.'!L12</f>
        <v>0.08</v>
      </c>
    </row>
    <row r="13" spans="1:11" x14ac:dyDescent="0.25">
      <c r="A13" s="27" t="s">
        <v>69</v>
      </c>
      <c r="B13" s="6"/>
      <c r="C13" s="6"/>
      <c r="D13" s="6"/>
      <c r="E13" s="6"/>
      <c r="F13" s="6"/>
      <c r="G13" s="6"/>
      <c r="H13" s="77">
        <f>+'[1]G1-G4 - Cover pool inform.'!I13</f>
        <v>4.23640277391155</v>
      </c>
      <c r="I13" s="77">
        <f>+'[1]G1-G4 - Cover pool inform.'!J13</f>
        <v>4.2588875970503999</v>
      </c>
      <c r="J13" s="77">
        <f>+'[1]G1-G4 - Cover pool inform.'!K13</f>
        <v>4.4101087476099989</v>
      </c>
      <c r="K13" s="77">
        <f>+'[1]G1-G4 - Cover pool inform.'!L13</f>
        <v>4.4299353372000994</v>
      </c>
    </row>
    <row r="14" spans="1:11" x14ac:dyDescent="0.25">
      <c r="A14" s="6"/>
      <c r="B14" s="27" t="s">
        <v>70</v>
      </c>
      <c r="C14" s="27"/>
      <c r="D14" s="27"/>
      <c r="E14" s="27"/>
      <c r="F14" s="27"/>
      <c r="G14" s="27"/>
      <c r="H14" s="81">
        <f>+'[1]G1-G4 - Cover pool inform.'!I14</f>
        <v>0</v>
      </c>
      <c r="I14" s="81">
        <f>+'[1]G1-G4 - Cover pool inform.'!J14</f>
        <v>0</v>
      </c>
      <c r="J14" s="81">
        <f>+'[1]G1-G4 - Cover pool inform.'!K14</f>
        <v>0</v>
      </c>
      <c r="K14" s="81">
        <f>+'[1]G1-G4 - Cover pool inform.'!L14</f>
        <v>0</v>
      </c>
    </row>
    <row r="15" spans="1:11" x14ac:dyDescent="0.25">
      <c r="A15" s="27" t="s">
        <v>195</v>
      </c>
      <c r="B15" s="6"/>
      <c r="C15" s="6"/>
      <c r="D15" s="6"/>
      <c r="E15" s="6"/>
      <c r="F15" s="6"/>
      <c r="G15" s="6"/>
      <c r="H15" s="77">
        <f>+'[1]G1-G4 - Cover pool inform.'!I15</f>
        <v>0</v>
      </c>
      <c r="I15" s="77">
        <f>+'[1]G1-G4 - Cover pool inform.'!J15</f>
        <v>0</v>
      </c>
      <c r="J15" s="77">
        <f>+'[1]G1-G4 - Cover pool inform.'!K15</f>
        <v>0</v>
      </c>
      <c r="K15" s="77">
        <f>+'[1]G1-G4 - Cover pool inform.'!L15</f>
        <v>0</v>
      </c>
    </row>
    <row r="16" spans="1:11" x14ac:dyDescent="0.25">
      <c r="A16" s="27" t="s">
        <v>196</v>
      </c>
      <c r="B16" s="6"/>
      <c r="C16" s="6"/>
      <c r="D16" s="6"/>
      <c r="E16" s="6"/>
      <c r="F16" s="6"/>
      <c r="G16" s="6"/>
      <c r="H16" s="77">
        <f>+'[1]G1-G4 - Cover pool inform.'!I16</f>
        <v>0</v>
      </c>
      <c r="I16" s="77">
        <f>+'[1]G1-G4 - Cover pool inform.'!J16</f>
        <v>0</v>
      </c>
      <c r="J16" s="77">
        <f>+'[1]G1-G4 - Cover pool inform.'!K16</f>
        <v>0</v>
      </c>
      <c r="K16" s="77">
        <f>+'[1]G1-G4 - Cover pool inform.'!L16</f>
        <v>0</v>
      </c>
    </row>
    <row r="17" spans="1:11" x14ac:dyDescent="0.25">
      <c r="A17" s="148" t="s">
        <v>71</v>
      </c>
      <c r="B17" s="149"/>
      <c r="C17" s="149"/>
      <c r="D17" s="149"/>
      <c r="E17" s="149"/>
      <c r="F17" s="6"/>
      <c r="G17" s="6"/>
      <c r="H17" s="77">
        <f>+'[1]G1-G4 - Cover pool inform.'!I17</f>
        <v>0</v>
      </c>
      <c r="I17" s="77">
        <f>+'[1]G1-G4 - Cover pool inform.'!J17</f>
        <v>0</v>
      </c>
      <c r="J17" s="77">
        <f>+'[1]G1-G4 - Cover pool inform.'!K17</f>
        <v>0</v>
      </c>
      <c r="K17" s="77">
        <f>+'[1]G1-G4 - Cover pool inform.'!L17</f>
        <v>0</v>
      </c>
    </row>
    <row r="18" spans="1:11" x14ac:dyDescent="0.25">
      <c r="A18" s="148" t="s">
        <v>140</v>
      </c>
      <c r="B18" s="149"/>
      <c r="C18" s="149"/>
      <c r="D18" s="149"/>
      <c r="E18" s="149"/>
      <c r="F18" s="97"/>
      <c r="G18" s="97"/>
      <c r="H18" s="178">
        <f>+'[1]G1-G4 - Cover pool inform.'!I18</f>
        <v>0</v>
      </c>
      <c r="I18" s="178">
        <f>+'[1]G1-G4 - Cover pool inform.'!J18</f>
        <v>0</v>
      </c>
      <c r="J18" s="178">
        <f>+'[1]G1-G4 - Cover pool inform.'!K18</f>
        <v>0</v>
      </c>
      <c r="K18" s="178">
        <f>+'[1]G1-G4 - Cover pool inform.'!L18</f>
        <v>0</v>
      </c>
    </row>
    <row r="19" spans="1:11" x14ac:dyDescent="0.25">
      <c r="A19" s="148" t="s">
        <v>336</v>
      </c>
      <c r="B19" s="149"/>
      <c r="C19" s="149"/>
      <c r="D19" s="149"/>
      <c r="E19" s="149"/>
      <c r="F19" s="97"/>
      <c r="G19" s="97"/>
      <c r="H19" s="178">
        <f>+'[1]G1-G4 - Cover pool inform.'!I19</f>
        <v>0.41756128063035186</v>
      </c>
      <c r="I19" s="178">
        <f>+'[1]G1-G4 - Cover pool inform.'!J19</f>
        <v>0.56029107774255205</v>
      </c>
      <c r="J19" s="178">
        <f>+'[1]G1-G4 - Cover pool inform.'!K19</f>
        <v>0.44101087476099998</v>
      </c>
      <c r="K19" s="178">
        <f>+'[1]G1-G4 - Cover pool inform.'!L19</f>
        <v>0.5</v>
      </c>
    </row>
    <row r="20" spans="1:11" x14ac:dyDescent="0.25">
      <c r="A20" s="148" t="s">
        <v>337</v>
      </c>
      <c r="B20" s="149"/>
      <c r="C20" s="149"/>
      <c r="D20" s="149"/>
      <c r="E20" s="149"/>
      <c r="F20" s="97"/>
      <c r="G20" s="97"/>
      <c r="H20" s="178">
        <f>+'[1]G1-G4 - Cover pool inform.'!I20</f>
        <v>0.41756128063035186</v>
      </c>
      <c r="I20" s="178">
        <f>+'[1]G1-G4 - Cover pool inform.'!J20</f>
        <v>0.56029107774255205</v>
      </c>
      <c r="J20" s="178">
        <f>+'[1]G1-G4 - Cover pool inform.'!K20</f>
        <v>0.44101087476099998</v>
      </c>
      <c r="K20" s="178">
        <f>+'[1]G1-G4 - Cover pool inform.'!L20</f>
        <v>0.5</v>
      </c>
    </row>
    <row r="21" spans="1:11" x14ac:dyDescent="0.25">
      <c r="A21" s="150"/>
      <c r="B21" s="149"/>
      <c r="C21" s="149"/>
      <c r="D21" s="149"/>
      <c r="E21" s="149"/>
      <c r="F21" s="97"/>
      <c r="G21" s="97"/>
      <c r="H21" s="178"/>
      <c r="I21" s="178"/>
      <c r="J21" s="178"/>
      <c r="K21" s="178"/>
    </row>
    <row r="22" spans="1:11" x14ac:dyDescent="0.25">
      <c r="A22" s="151" t="s">
        <v>352</v>
      </c>
      <c r="B22" s="152"/>
      <c r="C22" s="152"/>
      <c r="D22" s="152"/>
      <c r="E22" s="152"/>
      <c r="F22" s="98"/>
      <c r="G22" s="98"/>
      <c r="H22" s="282">
        <f>+'[1]G1-G4 - Cover pool inform.'!I22</f>
        <v>0.1475232077056346</v>
      </c>
      <c r="I22" s="282">
        <f>+'[1]G1-G4 - Cover pool inform.'!J22</f>
        <v>0.18879582616117263</v>
      </c>
      <c r="J22" s="282">
        <f>+'[1]G1-G4 - Cover pool inform.'!K22</f>
        <v>0.17337982012123257</v>
      </c>
      <c r="K22" s="282">
        <f>+'[1]G1-G4 - Cover pool inform.'!L22</f>
        <v>0.18765912406568799</v>
      </c>
    </row>
    <row r="23" spans="1:11" ht="7.5" customHeight="1" x14ac:dyDescent="0.25"/>
    <row r="24" spans="1:11" ht="18" x14ac:dyDescent="0.25">
      <c r="A24" s="7" t="s">
        <v>104</v>
      </c>
      <c r="B24" s="7"/>
      <c r="C24" s="7"/>
      <c r="D24" s="7"/>
      <c r="E24" s="7"/>
      <c r="F24" s="7"/>
      <c r="G24" s="7"/>
      <c r="H24" s="7"/>
      <c r="I24" s="7"/>
      <c r="J24" s="7"/>
      <c r="K24" s="7"/>
    </row>
    <row r="25" spans="1:11" ht="5.25" customHeight="1" x14ac:dyDescent="0.25">
      <c r="A25" s="25"/>
      <c r="B25" s="25"/>
      <c r="C25" s="270"/>
      <c r="D25" s="270"/>
      <c r="E25" s="270"/>
      <c r="F25" s="25"/>
      <c r="G25" s="25"/>
      <c r="H25" s="25"/>
      <c r="I25" s="25"/>
      <c r="J25" s="25"/>
      <c r="K25" s="25"/>
    </row>
    <row r="26" spans="1:11" x14ac:dyDescent="0.25">
      <c r="A26" s="30" t="s">
        <v>66</v>
      </c>
      <c r="B26" s="29"/>
      <c r="C26" s="29"/>
      <c r="D26" s="29"/>
      <c r="E26" s="29"/>
      <c r="F26" s="29"/>
      <c r="G26" s="29"/>
      <c r="H26" s="29" t="str">
        <f>+H7</f>
        <v>Q1 2018</v>
      </c>
      <c r="I26" s="29" t="s">
        <v>146</v>
      </c>
      <c r="J26" s="29" t="s">
        <v>127</v>
      </c>
      <c r="K26" s="29" t="s">
        <v>52</v>
      </c>
    </row>
    <row r="27" spans="1:11" x14ac:dyDescent="0.25">
      <c r="A27" s="27" t="s">
        <v>69</v>
      </c>
      <c r="B27" s="6"/>
      <c r="C27" s="6"/>
      <c r="D27" s="6"/>
      <c r="E27" s="6"/>
      <c r="F27" s="6"/>
      <c r="G27" s="6"/>
      <c r="H27" s="293">
        <f>+'[1]G1-G4 - Cover pool inform.'!I27</f>
        <v>4.23640277391155</v>
      </c>
      <c r="I27" s="293">
        <f>+'[1]G1-G4 - Cover pool inform.'!J27</f>
        <v>4.2588875970503999</v>
      </c>
      <c r="J27" s="293">
        <f>+'[1]G1-G4 - Cover pool inform.'!K27</f>
        <v>4.4101087476099989</v>
      </c>
      <c r="K27" s="293">
        <f>+'[1]G1-G4 - Cover pool inform.'!L27</f>
        <v>4.4299353372000994</v>
      </c>
    </row>
    <row r="28" spans="1:11" x14ac:dyDescent="0.25">
      <c r="A28" s="27" t="s">
        <v>141</v>
      </c>
      <c r="B28" s="6"/>
      <c r="C28" s="6"/>
      <c r="D28" s="6"/>
      <c r="E28" s="6"/>
      <c r="F28" s="6"/>
      <c r="G28" s="6"/>
      <c r="H28" s="294">
        <f>+'[1]G1-G4 - Cover pool inform.'!I28</f>
        <v>5.4947181843920774</v>
      </c>
      <c r="I28" s="294">
        <f>+'[1]G1-G4 - Cover pool inform.'!J28</f>
        <v>5.5044124671624237</v>
      </c>
      <c r="J28" s="294">
        <f>+'[1]G1-G4 - Cover pool inform.'!K28</f>
        <v>5.5315811256115399</v>
      </c>
      <c r="K28" s="294">
        <f>+'[1]G1-G4 - Cover pool inform.'!L28</f>
        <v>5.5602966959018483</v>
      </c>
    </row>
    <row r="29" spans="1:11" x14ac:dyDescent="0.25">
      <c r="A29" s="148" t="s">
        <v>73</v>
      </c>
      <c r="B29" s="148" t="s">
        <v>74</v>
      </c>
      <c r="C29" s="148"/>
      <c r="D29" s="148"/>
      <c r="E29" s="148"/>
      <c r="F29" s="148"/>
      <c r="G29" s="148"/>
      <c r="H29" s="179">
        <f>+'[1]G1-G4 - Cover pool inform.'!I29</f>
        <v>0</v>
      </c>
      <c r="I29" s="179">
        <f>+'[1]G1-G4 - Cover pool inform.'!J29</f>
        <v>0</v>
      </c>
      <c r="J29" s="179">
        <f>+'[1]G1-G4 - Cover pool inform.'!K29</f>
        <v>0</v>
      </c>
      <c r="K29" s="179">
        <f>+'[1]G1-G4 - Cover pool inform.'!L29</f>
        <v>0</v>
      </c>
    </row>
    <row r="30" spans="1:11" x14ac:dyDescent="0.25">
      <c r="A30" s="149"/>
      <c r="B30" s="148" t="s">
        <v>194</v>
      </c>
      <c r="C30" s="148"/>
      <c r="D30" s="148"/>
      <c r="E30" s="148"/>
      <c r="F30" s="148"/>
      <c r="G30" s="148"/>
      <c r="H30" s="180">
        <f>+'[1]G1-G4 - Cover pool inform.'!I30</f>
        <v>0</v>
      </c>
      <c r="I30" s="180">
        <f>+'[1]G1-G4 - Cover pool inform.'!J30</f>
        <v>0</v>
      </c>
      <c r="J30" s="180">
        <f>+'[1]G1-G4 - Cover pool inform.'!K30</f>
        <v>0</v>
      </c>
      <c r="K30" s="180">
        <f>+'[1]G1-G4 - Cover pool inform.'!L30</f>
        <v>1.0840953380000003E-5</v>
      </c>
    </row>
    <row r="31" spans="1:11" x14ac:dyDescent="0.25">
      <c r="A31" s="149"/>
      <c r="B31" s="148" t="s">
        <v>193</v>
      </c>
      <c r="C31" s="148"/>
      <c r="D31" s="148"/>
      <c r="E31" s="148"/>
      <c r="F31" s="148"/>
      <c r="G31" s="148"/>
      <c r="H31" s="181"/>
      <c r="I31" s="181"/>
      <c r="J31" s="181"/>
      <c r="K31" s="181"/>
    </row>
    <row r="32" spans="1:11" x14ac:dyDescent="0.25">
      <c r="A32" s="149"/>
      <c r="B32" s="148" t="s">
        <v>342</v>
      </c>
      <c r="C32" s="148"/>
      <c r="D32" s="148"/>
      <c r="E32" s="148"/>
      <c r="F32" s="148"/>
      <c r="G32" s="148"/>
      <c r="H32" s="181">
        <f>+'[1]G1-G4 - Cover pool inform.'!I32</f>
        <v>8.929898164262999E-2</v>
      </c>
      <c r="I32" s="181">
        <f>+'[1]G1-G4 - Cover pool inform.'!J32</f>
        <v>9.2636255333810008E-2</v>
      </c>
      <c r="J32" s="181">
        <f>+'[1]G1-G4 - Cover pool inform.'!K32</f>
        <v>9.6788764035169991E-2</v>
      </c>
      <c r="K32" s="181">
        <f>+'[1]G1-G4 - Cover pool inform.'!L32</f>
        <v>8.1259762499999999E-2</v>
      </c>
    </row>
    <row r="33" spans="1:11" x14ac:dyDescent="0.25">
      <c r="A33" s="149"/>
      <c r="B33" s="148" t="s">
        <v>343</v>
      </c>
      <c r="C33" s="148"/>
      <c r="D33" s="148"/>
      <c r="E33" s="148"/>
      <c r="F33" s="148"/>
      <c r="G33" s="148"/>
      <c r="H33" s="181">
        <f>+'[1]G1-G4 - Cover pool inform.'!I33</f>
        <v>1.602236845E-3</v>
      </c>
      <c r="I33" s="181">
        <f>+'[1]G1-G4 - Cover pool inform.'!J33</f>
        <v>0</v>
      </c>
      <c r="J33" s="181">
        <f>+'[1]G1-G4 - Cover pool inform.'!K33</f>
        <v>0</v>
      </c>
      <c r="K33" s="181">
        <f>+'[1]G1-G4 - Cover pool inform.'!L33</f>
        <v>1.9764266271350004E-2</v>
      </c>
    </row>
    <row r="34" spans="1:11" x14ac:dyDescent="0.25">
      <c r="A34" s="149"/>
      <c r="B34" s="148" t="s">
        <v>344</v>
      </c>
      <c r="C34" s="148"/>
      <c r="D34" s="148"/>
      <c r="E34" s="148"/>
      <c r="F34" s="148"/>
      <c r="G34" s="148"/>
      <c r="H34" s="181">
        <f>+'[1]G1-G4 - Cover pool inform.'!I34</f>
        <v>0</v>
      </c>
      <c r="I34" s="181">
        <f>+'[1]G1-G4 - Cover pool inform.'!J34</f>
        <v>1.8223220179999998E-3</v>
      </c>
      <c r="J34" s="181">
        <f>+'[1]G1-G4 - Cover pool inform.'!K34</f>
        <v>2.0478884224499998E-3</v>
      </c>
      <c r="K34" s="181">
        <f>+'[1]G1-G4 - Cover pool inform.'!L34</f>
        <v>2.2555223314000001E-3</v>
      </c>
    </row>
    <row r="35" spans="1:11" x14ac:dyDescent="0.25">
      <c r="A35" s="149"/>
      <c r="B35" s="148" t="s">
        <v>345</v>
      </c>
      <c r="C35" s="148"/>
      <c r="D35" s="148"/>
      <c r="E35" s="148"/>
      <c r="F35" s="148"/>
      <c r="G35" s="148"/>
      <c r="H35" s="181">
        <f>+'[1]G1-G4 - Cover pool inform.'!I35</f>
        <v>1.9646812921929997E-2</v>
      </c>
      <c r="I35" s="181">
        <f>+'[1]G1-G4 - Cover pool inform.'!J35</f>
        <v>2.0010322719839997E-2</v>
      </c>
      <c r="J35" s="181">
        <f>+'[1]G1-G4 - Cover pool inform.'!K35</f>
        <v>2.2599129443820001E-2</v>
      </c>
      <c r="K35" s="181">
        <f>+'[1]G1-G4 - Cover pool inform.'!L35</f>
        <v>6.106301695E-4</v>
      </c>
    </row>
    <row r="36" spans="1:11" x14ac:dyDescent="0.25">
      <c r="A36" s="149"/>
      <c r="B36" s="148" t="s">
        <v>75</v>
      </c>
      <c r="C36" s="148"/>
      <c r="D36" s="148"/>
      <c r="E36" s="148"/>
      <c r="F36" s="148"/>
      <c r="G36" s="148"/>
      <c r="H36" s="180">
        <f>+'[1]G1-G4 - Cover pool inform.'!I36</f>
        <v>6.9909126460649992E-2</v>
      </c>
      <c r="I36" s="180">
        <f>+'[1]G1-G4 - Cover pool inform.'!J36</f>
        <v>7.5095286455984997E-2</v>
      </c>
      <c r="J36" s="180">
        <f>+'[1]G1-G4 - Cover pool inform.'!K36</f>
        <v>7.9137948873912498E-2</v>
      </c>
      <c r="K36" s="180">
        <f>+'[1]G1-G4 - Cover pool inform.'!L36</f>
        <v>0.11038096822899003</v>
      </c>
    </row>
    <row r="37" spans="1:11" x14ac:dyDescent="0.25">
      <c r="A37" s="149"/>
      <c r="B37" s="148" t="s">
        <v>76</v>
      </c>
      <c r="C37" s="148"/>
      <c r="D37" s="148"/>
      <c r="E37" s="148"/>
      <c r="F37" s="148"/>
      <c r="G37" s="148"/>
      <c r="H37" s="180">
        <f>+'[1]G1-G4 - Cover pool inform.'!I37</f>
        <v>0.52372765358154938</v>
      </c>
      <c r="I37" s="180">
        <f>+'[1]G1-G4 - Cover pool inform.'!J37</f>
        <v>0.5381112593137195</v>
      </c>
      <c r="J37" s="180">
        <f>+'[1]G1-G4 - Cover pool inform.'!K37</f>
        <v>0.57781201370409696</v>
      </c>
      <c r="K37" s="180">
        <f>+'[1]G1-G4 - Cover pool inform.'!L37</f>
        <v>0.59797444153477708</v>
      </c>
    </row>
    <row r="38" spans="1:11" x14ac:dyDescent="0.25">
      <c r="A38" s="149"/>
      <c r="B38" s="148" t="s">
        <v>77</v>
      </c>
      <c r="C38" s="148"/>
      <c r="D38" s="148"/>
      <c r="E38" s="148"/>
      <c r="F38" s="148"/>
      <c r="G38" s="148"/>
      <c r="H38" s="180">
        <f>+'[1]G1-G4 - Cover pool inform.'!I38</f>
        <v>4.7905333729403177</v>
      </c>
      <c r="I38" s="180">
        <f>+'[1]G1-G4 - Cover pool inform.'!J38</f>
        <v>4.7767370213210691</v>
      </c>
      <c r="J38" s="180">
        <f>+'[1]G1-G4 - Cover pool inform.'!K38</f>
        <v>4.7531953811320902</v>
      </c>
      <c r="K38" s="180">
        <f>+'[1]G1-G4 - Cover pool inform.'!L38</f>
        <v>4.7480402639124515</v>
      </c>
    </row>
    <row r="39" spans="1:11" x14ac:dyDescent="0.25">
      <c r="A39" s="148" t="s">
        <v>78</v>
      </c>
      <c r="B39" s="148" t="s">
        <v>339</v>
      </c>
      <c r="C39" s="148"/>
      <c r="D39" s="148"/>
      <c r="E39" s="148"/>
      <c r="F39" s="148"/>
      <c r="G39" s="148"/>
      <c r="H39" s="182">
        <f>+'[1]G1-G4 - Cover pool inform.'!I39</f>
        <v>1.4781997415393615E-2</v>
      </c>
      <c r="I39" s="182">
        <f>+'[1]G1-G4 - Cover pool inform.'!J39</f>
        <v>1.4755963599121629E-2</v>
      </c>
      <c r="J39" s="182">
        <f>+'[1]G1-G4 - Cover pool inform.'!K39</f>
        <v>1.4683488889629268E-2</v>
      </c>
      <c r="K39" s="182">
        <f>+'[1]G1-G4 - Cover pool inform.'!L39</f>
        <v>1.4614285341983918E-2</v>
      </c>
    </row>
    <row r="40" spans="1:11" x14ac:dyDescent="0.25">
      <c r="A40" s="149"/>
      <c r="B40" s="148" t="s">
        <v>340</v>
      </c>
      <c r="C40" s="148"/>
      <c r="D40" s="148"/>
      <c r="E40" s="148"/>
      <c r="F40" s="148"/>
      <c r="G40" s="148"/>
      <c r="H40" s="182">
        <f>+'[1]G1-G4 - Cover pool inform.'!I40</f>
        <v>7.8115986092906139E-2</v>
      </c>
      <c r="I40" s="182">
        <f>+'[1]G1-G4 - Cover pool inform.'!J40</f>
        <v>8.2245734921620739E-2</v>
      </c>
      <c r="J40" s="182">
        <f>+'[1]G1-G4 - Cover pool inform.'!K40</f>
        <v>8.9060746698904E-2</v>
      </c>
      <c r="K40" s="182">
        <f>+'[1]G1-G4 - Cover pool inform.'!L40</f>
        <v>9.4680570819159773E-2</v>
      </c>
    </row>
    <row r="41" spans="1:11" x14ac:dyDescent="0.25">
      <c r="A41" s="149"/>
      <c r="B41" s="148" t="s">
        <v>79</v>
      </c>
      <c r="C41" s="148"/>
      <c r="D41" s="148"/>
      <c r="E41" s="148"/>
      <c r="F41" s="148"/>
      <c r="G41" s="148"/>
      <c r="H41" s="183">
        <f>+'[1]G1-G4 - Cover pool inform.'!I41</f>
        <v>0.90710201649170019</v>
      </c>
      <c r="I41" s="183">
        <f>+'[1]G1-G4 - Cover pool inform.'!J41</f>
        <v>0.90299830147925764</v>
      </c>
      <c r="J41" s="183">
        <f>+'[1]G1-G4 - Cover pool inform.'!K41</f>
        <v>0.8962557644114667</v>
      </c>
      <c r="K41" s="183">
        <f>+'[1]G1-G4 - Cover pool inform.'!L41</f>
        <v>0.89070514383885635</v>
      </c>
    </row>
    <row r="42" spans="1:11" x14ac:dyDescent="0.25">
      <c r="A42" s="148" t="s">
        <v>80</v>
      </c>
      <c r="B42" s="148" t="s">
        <v>142</v>
      </c>
      <c r="C42" s="148"/>
      <c r="D42" s="148"/>
      <c r="E42" s="148"/>
      <c r="F42" s="148"/>
      <c r="G42" s="148"/>
      <c r="H42" s="182">
        <f>+'[1]G1-G4 - Cover pool inform.'!I42</f>
        <v>1</v>
      </c>
      <c r="I42" s="182">
        <f>+'[1]G1-G4 - Cover pool inform.'!J42</f>
        <v>1</v>
      </c>
      <c r="J42" s="182">
        <f>+'[1]G1-G4 - Cover pool inform.'!K42</f>
        <v>1</v>
      </c>
      <c r="K42" s="182">
        <f>+'[1]G1-G4 - Cover pool inform.'!L42</f>
        <v>1</v>
      </c>
    </row>
    <row r="43" spans="1:11" x14ac:dyDescent="0.25">
      <c r="A43" s="149"/>
      <c r="B43" s="148" t="s">
        <v>143</v>
      </c>
      <c r="C43" s="148"/>
      <c r="D43" s="148"/>
      <c r="E43" s="148"/>
      <c r="F43" s="148"/>
      <c r="G43" s="148"/>
      <c r="H43" s="182">
        <f>+'[1]G1-G4 - Cover pool inform.'!I43</f>
        <v>0</v>
      </c>
      <c r="I43" s="182">
        <f>+'[1]G1-G4 - Cover pool inform.'!J43</f>
        <v>0</v>
      </c>
      <c r="J43" s="182">
        <f>+'[1]G1-G4 - Cover pool inform.'!K43</f>
        <v>0</v>
      </c>
      <c r="K43" s="182">
        <f>+'[1]G1-G4 - Cover pool inform.'!L43</f>
        <v>0</v>
      </c>
    </row>
    <row r="44" spans="1:11" x14ac:dyDescent="0.25">
      <c r="A44" s="149"/>
      <c r="B44" s="148" t="s">
        <v>81</v>
      </c>
      <c r="C44" s="148"/>
      <c r="D44" s="148"/>
      <c r="E44" s="148"/>
      <c r="F44" s="148"/>
      <c r="G44" s="148"/>
      <c r="H44" s="182">
        <f>+'[1]G1-G4 - Cover pool inform.'!I44</f>
        <v>0</v>
      </c>
      <c r="I44" s="182">
        <f>+'[1]G1-G4 - Cover pool inform.'!J44</f>
        <v>0</v>
      </c>
      <c r="J44" s="182">
        <f>+'[1]G1-G4 - Cover pool inform.'!K44</f>
        <v>0</v>
      </c>
      <c r="K44" s="182">
        <f>+'[1]G1-G4 - Cover pool inform.'!L44</f>
        <v>0</v>
      </c>
    </row>
    <row r="45" spans="1:11" x14ac:dyDescent="0.25">
      <c r="A45" s="148" t="s">
        <v>82</v>
      </c>
      <c r="B45" s="148" t="s">
        <v>83</v>
      </c>
      <c r="C45" s="148"/>
      <c r="D45" s="148"/>
      <c r="E45" s="148"/>
      <c r="F45" s="148"/>
      <c r="G45" s="148"/>
      <c r="H45" s="179">
        <f>+'[1]G1-G4 - Cover pool inform.'!I45</f>
        <v>5.4947181843920783</v>
      </c>
      <c r="I45" s="179">
        <f>+'[1]G1-G4 - Cover pool inform.'!J45</f>
        <v>5.5044124671624219</v>
      </c>
      <c r="J45" s="179">
        <f>+'[1]G1-G4 - Cover pool inform.'!K45</f>
        <v>5.5315811256115399</v>
      </c>
      <c r="K45" s="179">
        <f>+'[1]G1-G4 - Cover pool inform.'!L45</f>
        <v>5.5602966959018501</v>
      </c>
    </row>
    <row r="46" spans="1:11" x14ac:dyDescent="0.25">
      <c r="A46" s="149"/>
      <c r="B46" s="148" t="s">
        <v>84</v>
      </c>
      <c r="C46" s="148"/>
      <c r="D46" s="148"/>
      <c r="E46" s="148"/>
      <c r="F46" s="148"/>
      <c r="G46" s="148"/>
      <c r="H46" s="179">
        <f>+'[1]G1-G4 - Cover pool inform.'!I46</f>
        <v>0</v>
      </c>
      <c r="I46" s="179">
        <f>+'[1]G1-G4 - Cover pool inform.'!J46</f>
        <v>0</v>
      </c>
      <c r="J46" s="179">
        <f>+'[1]G1-G4 - Cover pool inform.'!K46</f>
        <v>0</v>
      </c>
      <c r="K46" s="179">
        <f>+'[1]G1-G4 - Cover pool inform.'!L46</f>
        <v>0</v>
      </c>
    </row>
    <row r="47" spans="1:11" x14ac:dyDescent="0.25">
      <c r="A47" s="149"/>
      <c r="B47" s="148" t="s">
        <v>85</v>
      </c>
      <c r="C47" s="148"/>
      <c r="D47" s="148"/>
      <c r="E47" s="148"/>
      <c r="F47" s="148"/>
      <c r="G47" s="148"/>
      <c r="H47" s="184">
        <f>+'[1]G1-G4 - Cover pool inform.'!I47</f>
        <v>0</v>
      </c>
      <c r="I47" s="184">
        <f>+'[1]G1-G4 - Cover pool inform.'!J47</f>
        <v>0</v>
      </c>
      <c r="J47" s="184">
        <f>+'[1]G1-G4 - Cover pool inform.'!K47</f>
        <v>0</v>
      </c>
      <c r="K47" s="184">
        <f>+'[1]G1-G4 - Cover pool inform.'!L47</f>
        <v>0</v>
      </c>
    </row>
    <row r="48" spans="1:11" x14ac:dyDescent="0.25">
      <c r="A48" s="149"/>
      <c r="B48" s="148" t="s">
        <v>86</v>
      </c>
      <c r="C48" s="148"/>
      <c r="D48" s="148"/>
      <c r="E48" s="148"/>
      <c r="F48" s="148"/>
      <c r="G48" s="148"/>
      <c r="H48" s="184">
        <f>+'[1]G1-G4 - Cover pool inform.'!I48</f>
        <v>0</v>
      </c>
      <c r="I48" s="184">
        <f>+'[1]G1-G4 - Cover pool inform.'!J48</f>
        <v>0</v>
      </c>
      <c r="J48" s="184">
        <f>+'[1]G1-G4 - Cover pool inform.'!K48</f>
        <v>0</v>
      </c>
      <c r="K48" s="184">
        <f>+'[1]G1-G4 - Cover pool inform.'!L48</f>
        <v>0</v>
      </c>
    </row>
    <row r="49" spans="1:11" x14ac:dyDescent="0.25">
      <c r="A49" s="149"/>
      <c r="B49" s="148" t="s">
        <v>87</v>
      </c>
      <c r="C49" s="148"/>
      <c r="D49" s="148"/>
      <c r="E49" s="148"/>
      <c r="F49" s="148"/>
      <c r="G49" s="148"/>
      <c r="H49" s="184">
        <f>+'[1]G1-G4 - Cover pool inform.'!I49</f>
        <v>0</v>
      </c>
      <c r="I49" s="184">
        <f>+'[1]G1-G4 - Cover pool inform.'!J49</f>
        <v>0</v>
      </c>
      <c r="J49" s="184">
        <f>+'[1]G1-G4 - Cover pool inform.'!K49</f>
        <v>0</v>
      </c>
      <c r="K49" s="184">
        <f>+'[1]G1-G4 - Cover pool inform.'!L49</f>
        <v>0</v>
      </c>
    </row>
    <row r="50" spans="1:11" x14ac:dyDescent="0.25">
      <c r="A50" s="149"/>
      <c r="B50" s="148" t="s">
        <v>254</v>
      </c>
      <c r="C50" s="148"/>
      <c r="D50" s="148"/>
      <c r="E50" s="148"/>
      <c r="F50" s="148"/>
      <c r="G50" s="148"/>
      <c r="H50" s="184">
        <f>+'[1]G1-G4 - Cover pool inform.'!I50</f>
        <v>0</v>
      </c>
      <c r="I50" s="184">
        <f>+'[1]G1-G4 - Cover pool inform.'!J50</f>
        <v>0</v>
      </c>
      <c r="J50" s="184">
        <f>+'[1]G1-G4 - Cover pool inform.'!K50</f>
        <v>0</v>
      </c>
      <c r="K50" s="184">
        <f>+'[1]G1-G4 - Cover pool inform.'!L50</f>
        <v>0</v>
      </c>
    </row>
    <row r="51" spans="1:11" x14ac:dyDescent="0.25">
      <c r="A51" s="149"/>
      <c r="B51" s="148" t="s">
        <v>9</v>
      </c>
      <c r="C51" s="148"/>
      <c r="D51" s="148"/>
      <c r="E51" s="148"/>
      <c r="F51" s="148"/>
      <c r="G51" s="148"/>
      <c r="H51" s="184">
        <f>+'[1]G1-G4 - Cover pool inform.'!I51</f>
        <v>0</v>
      </c>
      <c r="I51" s="184">
        <f>+'[1]G1-G4 - Cover pool inform.'!J51</f>
        <v>0</v>
      </c>
      <c r="J51" s="184">
        <f>+'[1]G1-G4 - Cover pool inform.'!K51</f>
        <v>0</v>
      </c>
      <c r="K51" s="184">
        <f>+'[1]G1-G4 - Cover pool inform.'!L51</f>
        <v>0</v>
      </c>
    </row>
    <row r="52" spans="1:11" x14ac:dyDescent="0.25">
      <c r="A52" s="148" t="s">
        <v>88</v>
      </c>
      <c r="B52" s="149"/>
      <c r="C52" s="149"/>
      <c r="D52" s="149"/>
      <c r="E52" s="149"/>
      <c r="F52" s="149"/>
      <c r="G52" s="149"/>
      <c r="H52" s="83">
        <f>+'[1]G1-G4 - Cover pool inform.'!I52</f>
        <v>1</v>
      </c>
      <c r="I52" s="83">
        <f>+'[1]G1-G4 - Cover pool inform.'!J52</f>
        <v>1</v>
      </c>
      <c r="J52" s="83">
        <f>+'[1]G1-G4 - Cover pool inform.'!K52</f>
        <v>1</v>
      </c>
      <c r="K52" s="83">
        <f>+'[1]G1-G4 - Cover pool inform.'!L52</f>
        <v>1</v>
      </c>
    </row>
    <row r="53" spans="1:11" x14ac:dyDescent="0.25">
      <c r="A53" s="148" t="s">
        <v>89</v>
      </c>
      <c r="B53" s="149"/>
      <c r="C53" s="149"/>
      <c r="D53" s="149"/>
      <c r="E53" s="149"/>
      <c r="F53" s="149"/>
      <c r="G53" s="149"/>
      <c r="H53" s="83">
        <f>+'[1]G1-G4 - Cover pool inform.'!I53</f>
        <v>1</v>
      </c>
      <c r="I53" s="83">
        <f>+'[1]G1-G4 - Cover pool inform.'!J53</f>
        <v>1</v>
      </c>
      <c r="J53" s="83">
        <f>+'[1]G1-G4 - Cover pool inform.'!K53</f>
        <v>1</v>
      </c>
      <c r="K53" s="83">
        <f>+'[1]G1-G4 - Cover pool inform.'!L53</f>
        <v>1</v>
      </c>
    </row>
    <row r="54" spans="1:11" x14ac:dyDescent="0.25">
      <c r="A54" s="148" t="s">
        <v>90</v>
      </c>
      <c r="B54" s="149"/>
      <c r="C54" s="149"/>
      <c r="D54" s="149"/>
      <c r="E54" s="149"/>
      <c r="F54" s="149"/>
      <c r="G54" s="149"/>
      <c r="H54" s="83">
        <f>+'[1]G1-G4 - Cover pool inform.'!I54</f>
        <v>1</v>
      </c>
      <c r="I54" s="83">
        <f>+'[1]G1-G4 - Cover pool inform.'!J54</f>
        <v>1</v>
      </c>
      <c r="J54" s="83">
        <f>+'[1]G1-G4 - Cover pool inform.'!K54</f>
        <v>1</v>
      </c>
      <c r="K54" s="83">
        <f>+'[1]G1-G4 - Cover pool inform.'!L54</f>
        <v>1</v>
      </c>
    </row>
    <row r="55" spans="1:11" x14ac:dyDescent="0.25">
      <c r="A55" s="148" t="s">
        <v>91</v>
      </c>
      <c r="B55" s="148" t="s">
        <v>92</v>
      </c>
      <c r="C55" s="148"/>
      <c r="D55" s="148"/>
      <c r="E55" s="148"/>
      <c r="F55" s="148"/>
      <c r="G55" s="148"/>
      <c r="H55" s="36" t="str">
        <f>+'[1]G1-G4 - Cover pool inform.'!I55</f>
        <v>-</v>
      </c>
      <c r="I55" s="36" t="str">
        <f>+'[1]G1-G4 - Cover pool inform.'!J55</f>
        <v>-</v>
      </c>
      <c r="J55" s="36" t="str">
        <f>+'[1]G1-G4 - Cover pool inform.'!K55</f>
        <v>-</v>
      </c>
      <c r="K55" s="36" t="str">
        <f>+'[1]G1-G4 - Cover pool inform.'!L55</f>
        <v>-</v>
      </c>
    </row>
    <row r="56" spans="1:11" x14ac:dyDescent="0.25">
      <c r="A56" s="149"/>
      <c r="B56" s="148" t="s">
        <v>93</v>
      </c>
      <c r="C56" s="148"/>
      <c r="D56" s="148"/>
      <c r="E56" s="148"/>
      <c r="F56" s="148"/>
      <c r="G56" s="148"/>
      <c r="H56" s="36" t="str">
        <f>+'[1]G1-G4 - Cover pool inform.'!I56</f>
        <v>AAA</v>
      </c>
      <c r="I56" s="36" t="str">
        <f>+'[1]G1-G4 - Cover pool inform.'!J56</f>
        <v>AAA</v>
      </c>
      <c r="J56" s="36" t="str">
        <f>+'[1]G1-G4 - Cover pool inform.'!K56</f>
        <v>AAA</v>
      </c>
      <c r="K56" s="36" t="str">
        <f>+'[1]G1-G4 - Cover pool inform.'!L56</f>
        <v>AAA</v>
      </c>
    </row>
    <row r="57" spans="1:11" x14ac:dyDescent="0.25">
      <c r="A57" s="6"/>
      <c r="B57" s="27" t="s">
        <v>94</v>
      </c>
      <c r="C57" s="27"/>
      <c r="D57" s="27"/>
      <c r="E57" s="27"/>
      <c r="F57" s="27"/>
      <c r="G57" s="27"/>
      <c r="H57" s="36" t="str">
        <f>+'[1]G1-G4 - Cover pool inform.'!I57</f>
        <v>-</v>
      </c>
      <c r="I57" s="36" t="str">
        <f>+'[1]G1-G4 - Cover pool inform.'!J57</f>
        <v>-</v>
      </c>
      <c r="J57" s="36" t="str">
        <f>+'[1]G1-G4 - Cover pool inform.'!K57</f>
        <v>-</v>
      </c>
      <c r="K57" s="36" t="str">
        <f>+'[1]G1-G4 - Cover pool inform.'!L57</f>
        <v>-</v>
      </c>
    </row>
    <row r="58" spans="1:11" x14ac:dyDescent="0.25">
      <c r="A58" s="6"/>
      <c r="B58" s="27"/>
      <c r="C58" s="27"/>
      <c r="D58" s="27"/>
      <c r="E58" s="27"/>
      <c r="F58" s="27"/>
      <c r="G58" s="27"/>
      <c r="H58" s="36"/>
      <c r="I58" s="37"/>
      <c r="J58" s="37"/>
      <c r="K58" s="36"/>
    </row>
    <row r="59" spans="1:11" ht="18" x14ac:dyDescent="0.25">
      <c r="A59" s="433" t="s">
        <v>384</v>
      </c>
      <c r="B59" s="433"/>
      <c r="C59" s="433"/>
      <c r="D59" s="272"/>
      <c r="E59" s="272"/>
      <c r="F59" s="272"/>
      <c r="G59" s="272"/>
      <c r="H59" s="272"/>
      <c r="I59" s="27"/>
      <c r="J59" s="27"/>
      <c r="K59" s="36"/>
    </row>
    <row r="60" spans="1:11" ht="18" x14ac:dyDescent="0.25">
      <c r="A60" s="40"/>
      <c r="B60" s="40"/>
      <c r="C60" s="40"/>
      <c r="D60" s="40"/>
      <c r="E60" s="40"/>
      <c r="F60" s="40"/>
      <c r="G60" s="40"/>
      <c r="H60" s="40"/>
      <c r="I60" s="40"/>
      <c r="J60" s="40"/>
      <c r="K60" s="40"/>
    </row>
    <row r="61" spans="1:11" x14ac:dyDescent="0.25">
      <c r="A61" s="105" t="s">
        <v>385</v>
      </c>
      <c r="B61" s="46"/>
      <c r="C61" s="46"/>
      <c r="D61" s="46"/>
      <c r="E61" s="46"/>
      <c r="F61" s="46"/>
      <c r="G61" s="46"/>
      <c r="H61" s="46"/>
      <c r="I61" s="46"/>
      <c r="J61" s="46"/>
      <c r="K61" s="46"/>
    </row>
    <row r="62" spans="1:11" x14ac:dyDescent="0.25">
      <c r="A62" s="273" t="s">
        <v>386</v>
      </c>
      <c r="B62" s="274" t="s">
        <v>387</v>
      </c>
      <c r="C62" s="274" t="s">
        <v>388</v>
      </c>
      <c r="D62" s="274" t="s">
        <v>389</v>
      </c>
      <c r="E62" s="274" t="s">
        <v>390</v>
      </c>
      <c r="F62" s="274" t="s">
        <v>391</v>
      </c>
      <c r="G62" s="274" t="s">
        <v>392</v>
      </c>
      <c r="H62" s="274" t="s">
        <v>393</v>
      </c>
      <c r="I62" s="274" t="s">
        <v>394</v>
      </c>
      <c r="J62" s="274" t="s">
        <v>395</v>
      </c>
      <c r="K62" s="274" t="s">
        <v>396</v>
      </c>
    </row>
    <row r="63" spans="1:11" x14ac:dyDescent="0.25">
      <c r="A63" s="274" t="s">
        <v>397</v>
      </c>
      <c r="B63" s="295">
        <f>'[1]G1-G4 - Cover pool inform.'!C63</f>
        <v>0.41756128063035181</v>
      </c>
      <c r="C63" s="295">
        <f>'[1]G1-G4 - Cover pool inform.'!D63</f>
        <v>0</v>
      </c>
      <c r="D63" s="295">
        <f>'[1]G1-G4 - Cover pool inform.'!E63</f>
        <v>0</v>
      </c>
      <c r="E63" s="295">
        <f>'[1]G1-G4 - Cover pool inform.'!F63</f>
        <v>0</v>
      </c>
      <c r="F63" s="295">
        <f>'[1]G1-G4 - Cover pool inform.'!G63</f>
        <v>0</v>
      </c>
      <c r="G63" s="295">
        <f>'[1]G1-G4 - Cover pool inform.'!H63</f>
        <v>0</v>
      </c>
      <c r="H63" s="295">
        <f>'[1]G1-G4 - Cover pool inform.'!I63</f>
        <v>0</v>
      </c>
      <c r="I63" s="295">
        <f>'[1]G1-G4 - Cover pool inform.'!J63</f>
        <v>0</v>
      </c>
      <c r="J63" s="295">
        <f>'[1]G1-G4 - Cover pool inform.'!K63</f>
        <v>0</v>
      </c>
      <c r="K63" s="295">
        <f>'[1]G1-G4 - Cover pool inform.'!L63</f>
        <v>0</v>
      </c>
    </row>
    <row r="64" spans="1:11" x14ac:dyDescent="0.25">
      <c r="A64" s="274" t="s">
        <v>398</v>
      </c>
      <c r="B64" s="295">
        <f>'[1]G1-G4 - Cover pool inform.'!C64</f>
        <v>0.21529161409281114</v>
      </c>
      <c r="C64" s="295">
        <f>'[1]G1-G4 - Cover pool inform.'!D64</f>
        <v>0</v>
      </c>
      <c r="D64" s="295">
        <f>'[1]G1-G4 - Cover pool inform.'!E64</f>
        <v>0</v>
      </c>
      <c r="E64" s="295">
        <f>'[1]G1-G4 - Cover pool inform.'!F64</f>
        <v>0</v>
      </c>
      <c r="F64" s="295">
        <f>'[1]G1-G4 - Cover pool inform.'!G64</f>
        <v>0</v>
      </c>
      <c r="G64" s="295">
        <f>'[1]G1-G4 - Cover pool inform.'!H64</f>
        <v>0</v>
      </c>
      <c r="H64" s="295">
        <f>'[1]G1-G4 - Cover pool inform.'!I64</f>
        <v>0</v>
      </c>
      <c r="I64" s="295">
        <f>'[1]G1-G4 - Cover pool inform.'!J64</f>
        <v>0</v>
      </c>
      <c r="J64" s="295">
        <f>'[1]G1-G4 - Cover pool inform.'!K64</f>
        <v>0</v>
      </c>
      <c r="K64" s="295">
        <f>'[1]G1-G4 - Cover pool inform.'!L64</f>
        <v>0</v>
      </c>
    </row>
    <row r="65" spans="1:11" s="38" customFormat="1" x14ac:dyDescent="0.25">
      <c r="A65" s="274" t="s">
        <v>399</v>
      </c>
      <c r="B65" s="295">
        <f>'[1]G1-G4 - Cover pool inform.'!C65</f>
        <v>0.16890105306517481</v>
      </c>
      <c r="C65" s="295">
        <f>'[1]G1-G4 - Cover pool inform.'!D65</f>
        <v>0</v>
      </c>
      <c r="D65" s="295">
        <f>'[1]G1-G4 - Cover pool inform.'!E65</f>
        <v>0</v>
      </c>
      <c r="E65" s="295">
        <f>'[1]G1-G4 - Cover pool inform.'!F65</f>
        <v>0</v>
      </c>
      <c r="F65" s="295">
        <f>'[1]G1-G4 - Cover pool inform.'!G65</f>
        <v>0</v>
      </c>
      <c r="G65" s="295">
        <f>'[1]G1-G4 - Cover pool inform.'!H65</f>
        <v>0</v>
      </c>
      <c r="H65" s="295">
        <f>'[1]G1-G4 - Cover pool inform.'!I65</f>
        <v>0</v>
      </c>
      <c r="I65" s="295">
        <f>'[1]G1-G4 - Cover pool inform.'!J65</f>
        <v>0</v>
      </c>
      <c r="J65" s="295">
        <f>'[1]G1-G4 - Cover pool inform.'!K65</f>
        <v>0</v>
      </c>
      <c r="K65" s="295">
        <f>'[1]G1-G4 - Cover pool inform.'!L65</f>
        <v>0</v>
      </c>
    </row>
    <row r="66" spans="1:11" x14ac:dyDescent="0.25">
      <c r="A66" s="274" t="s">
        <v>400</v>
      </c>
      <c r="B66" s="295">
        <f>'[1]G1-G4 - Cover pool inform.'!C66</f>
        <v>3.3368613472365846E-2</v>
      </c>
      <c r="C66" s="295">
        <f>'[1]G1-G4 - Cover pool inform.'!D66</f>
        <v>0</v>
      </c>
      <c r="D66" s="295">
        <f>'[1]G1-G4 - Cover pool inform.'!E66</f>
        <v>0</v>
      </c>
      <c r="E66" s="295">
        <f>'[1]G1-G4 - Cover pool inform.'!F66</f>
        <v>0</v>
      </c>
      <c r="F66" s="295">
        <f>'[1]G1-G4 - Cover pool inform.'!G66</f>
        <v>0</v>
      </c>
      <c r="G66" s="295">
        <f>'[1]G1-G4 - Cover pool inform.'!H66</f>
        <v>0</v>
      </c>
      <c r="H66" s="295">
        <f>'[1]G1-G4 - Cover pool inform.'!I66</f>
        <v>0</v>
      </c>
      <c r="I66" s="295">
        <f>'[1]G1-G4 - Cover pool inform.'!J66</f>
        <v>0</v>
      </c>
      <c r="J66" s="295">
        <f>'[1]G1-G4 - Cover pool inform.'!K66</f>
        <v>0</v>
      </c>
      <c r="K66" s="295">
        <f>'[1]G1-G4 - Cover pool inform.'!L66</f>
        <v>0</v>
      </c>
    </row>
    <row r="67" spans="1:11" x14ac:dyDescent="0.25">
      <c r="A67" s="274" t="s">
        <v>10</v>
      </c>
      <c r="B67" s="295">
        <f>'[1]G1-G4 - Cover pool inform.'!C67</f>
        <v>0.41756128063035181</v>
      </c>
      <c r="C67" s="295">
        <f>'[1]G1-G4 - Cover pool inform.'!D67</f>
        <v>0</v>
      </c>
      <c r="D67" s="295">
        <f>'[1]G1-G4 - Cover pool inform.'!E67</f>
        <v>0</v>
      </c>
      <c r="E67" s="295">
        <f>'[1]G1-G4 - Cover pool inform.'!F67</f>
        <v>0</v>
      </c>
      <c r="F67" s="295">
        <f>'[1]G1-G4 - Cover pool inform.'!G67</f>
        <v>0</v>
      </c>
      <c r="G67" s="295">
        <f>'[1]G1-G4 - Cover pool inform.'!H67</f>
        <v>0</v>
      </c>
      <c r="H67" s="295">
        <f>'[1]G1-G4 - Cover pool inform.'!I67</f>
        <v>0</v>
      </c>
      <c r="I67" s="295">
        <f>'[1]G1-G4 - Cover pool inform.'!J67</f>
        <v>0</v>
      </c>
      <c r="J67" s="295">
        <f>'[1]G1-G4 - Cover pool inform.'!K67</f>
        <v>0</v>
      </c>
      <c r="K67" s="295">
        <f>'[1]G1-G4 - Cover pool inform.'!L67</f>
        <v>0</v>
      </c>
    </row>
    <row r="68" spans="1:11" x14ac:dyDescent="0.25">
      <c r="A68" s="46"/>
      <c r="B68" s="59"/>
      <c r="C68" s="46"/>
      <c r="D68" s="46"/>
      <c r="E68" s="46"/>
      <c r="F68" s="46"/>
      <c r="G68" s="46"/>
      <c r="H68" s="46"/>
      <c r="I68" s="46"/>
      <c r="J68" s="46"/>
      <c r="K68" s="46"/>
    </row>
    <row r="69" spans="1:11" x14ac:dyDescent="0.25">
      <c r="A69" s="105" t="s">
        <v>401</v>
      </c>
      <c r="B69" s="46"/>
      <c r="C69" s="46"/>
      <c r="D69" s="46"/>
      <c r="E69" s="46"/>
      <c r="F69" s="46"/>
      <c r="G69" s="46"/>
      <c r="H69" s="46"/>
      <c r="I69" s="46"/>
      <c r="J69" s="46"/>
      <c r="K69" s="46"/>
    </row>
    <row r="70" spans="1:11" x14ac:dyDescent="0.25">
      <c r="A70" s="273" t="s">
        <v>402</v>
      </c>
      <c r="B70" s="274" t="s">
        <v>387</v>
      </c>
      <c r="C70" s="274" t="s">
        <v>388</v>
      </c>
      <c r="D70" s="274" t="s">
        <v>389</v>
      </c>
      <c r="E70" s="274" t="s">
        <v>390</v>
      </c>
      <c r="F70" s="274" t="s">
        <v>391</v>
      </c>
      <c r="G70" s="274" t="s">
        <v>392</v>
      </c>
      <c r="H70" s="274" t="s">
        <v>393</v>
      </c>
      <c r="I70" s="274" t="s">
        <v>394</v>
      </c>
      <c r="J70" s="274" t="s">
        <v>395</v>
      </c>
      <c r="K70" s="274" t="s">
        <v>396</v>
      </c>
    </row>
    <row r="71" spans="1:11" x14ac:dyDescent="0.25">
      <c r="A71" s="274" t="s">
        <v>403</v>
      </c>
      <c r="B71" s="295">
        <f>'[1]G1-G4 - Cover pool inform.'!C71</f>
        <v>0</v>
      </c>
      <c r="C71" s="295">
        <f>'[1]G1-G4 - Cover pool inform.'!D71</f>
        <v>0</v>
      </c>
      <c r="D71" s="295">
        <f>'[1]G1-G4 - Cover pool inform.'!E71</f>
        <v>0</v>
      </c>
      <c r="E71" s="295">
        <f>'[1]G1-G4 - Cover pool inform.'!F71</f>
        <v>0</v>
      </c>
      <c r="F71" s="295">
        <f>'[1]G1-G4 - Cover pool inform.'!G71</f>
        <v>0</v>
      </c>
      <c r="G71" s="295">
        <f>'[1]G1-G4 - Cover pool inform.'!H71</f>
        <v>0</v>
      </c>
      <c r="H71" s="295">
        <f>'[1]G1-G4 - Cover pool inform.'!I71</f>
        <v>0</v>
      </c>
      <c r="I71" s="295">
        <f>'[1]G1-G4 - Cover pool inform.'!J71</f>
        <v>0</v>
      </c>
      <c r="J71" s="295">
        <f>'[1]G1-G4 - Cover pool inform.'!K71</f>
        <v>0</v>
      </c>
      <c r="K71" s="295">
        <f>'[1]G1-G4 - Cover pool inform.'!L71</f>
        <v>0</v>
      </c>
    </row>
    <row r="72" spans="1:11" x14ac:dyDescent="0.25">
      <c r="A72" s="274" t="s">
        <v>404</v>
      </c>
      <c r="B72" s="295">
        <f>'[1]G1-G4 - Cover pool inform.'!C72</f>
        <v>0</v>
      </c>
      <c r="C72" s="295">
        <f>'[1]G1-G4 - Cover pool inform.'!D72</f>
        <v>0</v>
      </c>
      <c r="D72" s="295">
        <f>'[1]G1-G4 - Cover pool inform.'!E72</f>
        <v>0</v>
      </c>
      <c r="E72" s="295">
        <f>'[1]G1-G4 - Cover pool inform.'!F72</f>
        <v>0</v>
      </c>
      <c r="F72" s="295">
        <f>'[1]G1-G4 - Cover pool inform.'!G72</f>
        <v>0</v>
      </c>
      <c r="G72" s="295">
        <f>'[1]G1-G4 - Cover pool inform.'!H72</f>
        <v>0</v>
      </c>
      <c r="H72" s="295">
        <f>'[1]G1-G4 - Cover pool inform.'!I72</f>
        <v>0</v>
      </c>
      <c r="I72" s="295">
        <f>'[1]G1-G4 - Cover pool inform.'!J72</f>
        <v>0</v>
      </c>
      <c r="J72" s="295">
        <f>'[1]G1-G4 - Cover pool inform.'!K72</f>
        <v>0</v>
      </c>
      <c r="K72" s="295">
        <f>'[1]G1-G4 - Cover pool inform.'!L72</f>
        <v>0</v>
      </c>
    </row>
    <row r="73" spans="1:11" x14ac:dyDescent="0.25">
      <c r="A73" s="274" t="s">
        <v>405</v>
      </c>
      <c r="B73" s="295">
        <f>'[1]G1-G4 - Cover pool inform.'!C73</f>
        <v>0.41745937934771182</v>
      </c>
      <c r="C73" s="295">
        <f>'[1]G1-G4 - Cover pool inform.'!D73</f>
        <v>0</v>
      </c>
      <c r="D73" s="295">
        <f>'[1]G1-G4 - Cover pool inform.'!E73</f>
        <v>0</v>
      </c>
      <c r="E73" s="295">
        <f>'[1]G1-G4 - Cover pool inform.'!F73</f>
        <v>0</v>
      </c>
      <c r="F73" s="295">
        <f>'[1]G1-G4 - Cover pool inform.'!G73</f>
        <v>0</v>
      </c>
      <c r="G73" s="295">
        <f>'[1]G1-G4 - Cover pool inform.'!H73</f>
        <v>0</v>
      </c>
      <c r="H73" s="295">
        <f>'[1]G1-G4 - Cover pool inform.'!I73</f>
        <v>0</v>
      </c>
      <c r="I73" s="295">
        <f>'[1]G1-G4 - Cover pool inform.'!J73</f>
        <v>0</v>
      </c>
      <c r="J73" s="295">
        <f>'[1]G1-G4 - Cover pool inform.'!K73</f>
        <v>0</v>
      </c>
      <c r="K73" s="295">
        <f>'[1]G1-G4 - Cover pool inform.'!L73</f>
        <v>0</v>
      </c>
    </row>
    <row r="74" spans="1:11" x14ac:dyDescent="0.25">
      <c r="A74" s="275" t="s">
        <v>406</v>
      </c>
      <c r="B74" s="295">
        <f>'[1]G1-G4 - Cover pool inform.'!C74</f>
        <v>1.0190128264E-4</v>
      </c>
      <c r="C74" s="295">
        <f>'[1]G1-G4 - Cover pool inform.'!D74</f>
        <v>0</v>
      </c>
      <c r="D74" s="295">
        <f>'[1]G1-G4 - Cover pool inform.'!E74</f>
        <v>0</v>
      </c>
      <c r="E74" s="295">
        <f>'[1]G1-G4 - Cover pool inform.'!F74</f>
        <v>0</v>
      </c>
      <c r="F74" s="295">
        <f>'[1]G1-G4 - Cover pool inform.'!G74</f>
        <v>0</v>
      </c>
      <c r="G74" s="295">
        <f>'[1]G1-G4 - Cover pool inform.'!H74</f>
        <v>0</v>
      </c>
      <c r="H74" s="295">
        <f>'[1]G1-G4 - Cover pool inform.'!I74</f>
        <v>0</v>
      </c>
      <c r="I74" s="295">
        <f>'[1]G1-G4 - Cover pool inform.'!J74</f>
        <v>0</v>
      </c>
      <c r="J74" s="295">
        <f>'[1]G1-G4 - Cover pool inform.'!K74</f>
        <v>0</v>
      </c>
      <c r="K74" s="295">
        <f>'[1]G1-G4 - Cover pool inform.'!L74</f>
        <v>0</v>
      </c>
    </row>
    <row r="75" spans="1:11" x14ac:dyDescent="0.25">
      <c r="A75" s="275" t="s">
        <v>424</v>
      </c>
      <c r="B75" s="295">
        <f>'[1]G1-G4 - Cover pool inform.'!C75</f>
        <v>0</v>
      </c>
      <c r="C75" s="295">
        <f>'[1]G1-G4 - Cover pool inform.'!D75</f>
        <v>0</v>
      </c>
      <c r="D75" s="295">
        <f>'[1]G1-G4 - Cover pool inform.'!E75</f>
        <v>0</v>
      </c>
      <c r="E75" s="295">
        <f>'[1]G1-G4 - Cover pool inform.'!F75</f>
        <v>0</v>
      </c>
      <c r="F75" s="295">
        <f>'[1]G1-G4 - Cover pool inform.'!G75</f>
        <v>0</v>
      </c>
      <c r="G75" s="295">
        <f>'[1]G1-G4 - Cover pool inform.'!H75</f>
        <v>0</v>
      </c>
      <c r="H75" s="295">
        <f>'[1]G1-G4 - Cover pool inform.'!I75</f>
        <v>0</v>
      </c>
      <c r="I75" s="295">
        <f>'[1]G1-G4 - Cover pool inform.'!J75</f>
        <v>0</v>
      </c>
      <c r="J75" s="295">
        <f>'[1]G1-G4 - Cover pool inform.'!K75</f>
        <v>0</v>
      </c>
      <c r="K75" s="295">
        <f>'[1]G1-G4 - Cover pool inform.'!L75</f>
        <v>0</v>
      </c>
    </row>
    <row r="76" spans="1:11" x14ac:dyDescent="0.25">
      <c r="A76" s="274" t="s">
        <v>10</v>
      </c>
      <c r="B76" s="295">
        <f>'[1]G1-G4 - Cover pool inform.'!C76</f>
        <v>0.41756128063035181</v>
      </c>
      <c r="C76" s="295">
        <f>'[1]G1-G4 - Cover pool inform.'!D76</f>
        <v>0</v>
      </c>
      <c r="D76" s="295">
        <f>'[1]G1-G4 - Cover pool inform.'!E76</f>
        <v>0</v>
      </c>
      <c r="E76" s="295">
        <f>'[1]G1-G4 - Cover pool inform.'!F76</f>
        <v>0</v>
      </c>
      <c r="F76" s="295">
        <f>'[1]G1-G4 - Cover pool inform.'!G76</f>
        <v>0</v>
      </c>
      <c r="G76" s="295">
        <f>'[1]G1-G4 - Cover pool inform.'!H76</f>
        <v>0</v>
      </c>
      <c r="H76" s="295">
        <f>'[1]G1-G4 - Cover pool inform.'!I76</f>
        <v>0</v>
      </c>
      <c r="I76" s="295">
        <f>'[1]G1-G4 - Cover pool inform.'!J76</f>
        <v>0</v>
      </c>
      <c r="J76" s="295">
        <f>'[1]G1-G4 - Cover pool inform.'!K76</f>
        <v>0</v>
      </c>
      <c r="K76" s="295">
        <f>'[1]G1-G4 - Cover pool inform.'!L76</f>
        <v>0</v>
      </c>
    </row>
    <row r="77" spans="1:11" x14ac:dyDescent="0.25">
      <c r="A77" s="45"/>
      <c r="B77" s="276"/>
      <c r="C77" s="45"/>
      <c r="D77" s="45"/>
      <c r="E77" s="45"/>
      <c r="F77" s="45"/>
      <c r="G77" s="45"/>
      <c r="H77" s="45"/>
      <c r="I77" s="45"/>
      <c r="J77" s="45"/>
      <c r="K77" s="45"/>
    </row>
    <row r="78" spans="1:11" x14ac:dyDescent="0.25">
      <c r="A78" s="105" t="s">
        <v>407</v>
      </c>
      <c r="B78" s="46"/>
      <c r="C78" s="46"/>
      <c r="D78" s="46"/>
      <c r="E78" s="46"/>
      <c r="F78" s="46"/>
      <c r="G78" s="46"/>
      <c r="H78" s="46"/>
      <c r="I78" s="46"/>
      <c r="J78" s="46"/>
      <c r="K78" s="46"/>
    </row>
    <row r="79" spans="1:11" x14ac:dyDescent="0.25">
      <c r="A79" s="273" t="s">
        <v>408</v>
      </c>
      <c r="B79" s="434" t="s">
        <v>398</v>
      </c>
      <c r="C79" s="435"/>
      <c r="D79" s="434" t="s">
        <v>399</v>
      </c>
      <c r="E79" s="435"/>
      <c r="F79" s="434" t="s">
        <v>400</v>
      </c>
      <c r="G79" s="435"/>
      <c r="H79" s="434" t="s">
        <v>10</v>
      </c>
      <c r="I79" s="435"/>
    </row>
    <row r="80" spans="1:11" x14ac:dyDescent="0.25">
      <c r="A80" s="274" t="s">
        <v>403</v>
      </c>
      <c r="B80" s="436">
        <f>+'[1]G1-G4 - Cover pool inform.'!D80</f>
        <v>0</v>
      </c>
      <c r="C80" s="437"/>
      <c r="D80" s="436">
        <f>+'[1]G1-G4 - Cover pool inform.'!E80</f>
        <v>0</v>
      </c>
      <c r="E80" s="437"/>
      <c r="F80" s="436">
        <f>+'[1]G1-G4 - Cover pool inform.'!G80</f>
        <v>0</v>
      </c>
      <c r="G80" s="437"/>
      <c r="H80" s="436">
        <f>+'[1]G1-G4 - Cover pool inform.'!I80</f>
        <v>0</v>
      </c>
      <c r="I80" s="437"/>
    </row>
    <row r="81" spans="1:11" x14ac:dyDescent="0.25">
      <c r="A81" s="274" t="s">
        <v>404</v>
      </c>
      <c r="B81" s="436">
        <f>+'[1]G1-G4 - Cover pool inform.'!D81</f>
        <v>0</v>
      </c>
      <c r="C81" s="437"/>
      <c r="D81" s="436">
        <f>+'[1]G1-G4 - Cover pool inform.'!E81</f>
        <v>0</v>
      </c>
      <c r="E81" s="437"/>
      <c r="F81" s="436">
        <f>+'[1]G1-G4 - Cover pool inform.'!G81</f>
        <v>0</v>
      </c>
      <c r="G81" s="437"/>
      <c r="H81" s="436">
        <f>+'[1]G1-G4 - Cover pool inform.'!I81</f>
        <v>0</v>
      </c>
      <c r="I81" s="437"/>
    </row>
    <row r="82" spans="1:11" x14ac:dyDescent="0.25">
      <c r="A82" s="274" t="s">
        <v>405</v>
      </c>
      <c r="B82" s="436">
        <f>+'[1]G1-G4 - Cover pool inform.'!C82</f>
        <v>0.21529161409281114</v>
      </c>
      <c r="C82" s="437"/>
      <c r="D82" s="436">
        <f>+'[1]G1-G4 - Cover pool inform.'!E82</f>
        <v>0.16890105306517481</v>
      </c>
      <c r="E82" s="437"/>
      <c r="F82" s="436">
        <f>+'[1]G1-G4 - Cover pool inform.'!G82</f>
        <v>3.3266712189725857E-2</v>
      </c>
      <c r="G82" s="437"/>
      <c r="H82" s="436">
        <f>+'[1]G1-G4 - Cover pool inform.'!I82</f>
        <v>0.41745937934771182</v>
      </c>
      <c r="I82" s="437"/>
    </row>
    <row r="83" spans="1:11" x14ac:dyDescent="0.25">
      <c r="A83" s="275" t="s">
        <v>406</v>
      </c>
      <c r="B83" s="436">
        <f>+'[1]G1-G4 - Cover pool inform.'!C83</f>
        <v>0</v>
      </c>
      <c r="C83" s="437"/>
      <c r="D83" s="436">
        <f>+'[1]G1-G4 - Cover pool inform.'!E83</f>
        <v>0</v>
      </c>
      <c r="E83" s="437"/>
      <c r="F83" s="436">
        <f>+'[1]G1-G4 - Cover pool inform.'!G83</f>
        <v>1.0190128264E-4</v>
      </c>
      <c r="G83" s="437"/>
      <c r="H83" s="436">
        <f>+'[1]G1-G4 - Cover pool inform.'!I83</f>
        <v>1.0190128264E-4</v>
      </c>
      <c r="I83" s="437"/>
    </row>
    <row r="84" spans="1:11" x14ac:dyDescent="0.25">
      <c r="A84" s="275" t="s">
        <v>424</v>
      </c>
      <c r="B84" s="436">
        <f>+'[1]G1-G4 - Cover pool inform.'!C84</f>
        <v>0</v>
      </c>
      <c r="C84" s="437"/>
      <c r="D84" s="436">
        <f>+'[1]G1-G4 - Cover pool inform.'!E84</f>
        <v>0</v>
      </c>
      <c r="E84" s="437"/>
      <c r="F84" s="436">
        <f>+'[1]G1-G4 - Cover pool inform.'!G84</f>
        <v>0</v>
      </c>
      <c r="G84" s="437"/>
      <c r="H84" s="436">
        <f>+'[1]G1-G4 - Cover pool inform.'!I84</f>
        <v>0</v>
      </c>
      <c r="I84" s="437"/>
    </row>
    <row r="85" spans="1:11" x14ac:dyDescent="0.25">
      <c r="A85" s="274" t="s">
        <v>10</v>
      </c>
      <c r="B85" s="436">
        <f>+'[1]G1-G4 - Cover pool inform.'!C85</f>
        <v>0.21529161409281114</v>
      </c>
      <c r="C85" s="437"/>
      <c r="D85" s="436">
        <f>+'[1]G1-G4 - Cover pool inform.'!F85</f>
        <v>0</v>
      </c>
      <c r="E85" s="437"/>
      <c r="F85" s="436">
        <f>+'[1]G1-G4 - Cover pool inform.'!G85</f>
        <v>3.336861347236586E-2</v>
      </c>
      <c r="G85" s="437"/>
      <c r="H85" s="436">
        <f>+'[1]G1-G4 - Cover pool inform.'!I85</f>
        <v>0.41756128063035181</v>
      </c>
      <c r="I85" s="437"/>
    </row>
    <row r="86" spans="1:11" x14ac:dyDescent="0.25">
      <c r="A86" s="45"/>
      <c r="B86" s="276"/>
      <c r="C86" s="45"/>
      <c r="D86" s="45"/>
      <c r="E86" s="45"/>
      <c r="F86" s="45"/>
      <c r="G86" s="45"/>
      <c r="H86" s="45"/>
      <c r="I86" s="45"/>
      <c r="J86" s="45"/>
      <c r="K86" s="45"/>
    </row>
    <row r="87" spans="1:11" x14ac:dyDescent="0.25">
      <c r="A87" s="105" t="s">
        <v>409</v>
      </c>
      <c r="B87" s="46"/>
      <c r="C87" s="46"/>
      <c r="D87" s="46"/>
      <c r="E87" s="46"/>
      <c r="F87" s="46"/>
      <c r="G87" s="46"/>
      <c r="H87" s="46"/>
      <c r="I87" s="46"/>
      <c r="J87" s="46"/>
      <c r="K87" s="46"/>
    </row>
    <row r="88" spans="1:11" x14ac:dyDescent="0.25">
      <c r="A88" s="438" t="s">
        <v>410</v>
      </c>
      <c r="B88" s="439"/>
      <c r="C88" s="439"/>
      <c r="D88" s="439"/>
      <c r="E88" s="439"/>
      <c r="F88" s="439"/>
      <c r="G88" s="277"/>
      <c r="H88" s="296">
        <f>+'[1]G1-G4 - Cover pool inform.'!$I$88</f>
        <v>2.837862174067235E-2</v>
      </c>
    </row>
    <row r="89" spans="1:11" x14ac:dyDescent="0.25">
      <c r="A89" s="278"/>
      <c r="B89" s="278"/>
      <c r="C89" s="278"/>
      <c r="D89" s="278"/>
      <c r="E89" s="278"/>
      <c r="F89" s="278"/>
      <c r="G89" s="278"/>
      <c r="H89" s="278"/>
      <c r="I89" s="278"/>
      <c r="J89" s="278"/>
      <c r="K89" s="276"/>
    </row>
    <row r="90" spans="1:11" x14ac:dyDescent="0.25">
      <c r="A90" s="279" t="s">
        <v>411</v>
      </c>
      <c r="B90" s="280"/>
      <c r="C90" s="147"/>
      <c r="D90" s="147"/>
      <c r="E90" s="147"/>
      <c r="F90" s="147"/>
      <c r="G90" s="147"/>
      <c r="H90" s="147"/>
      <c r="I90" s="46"/>
      <c r="J90" s="46"/>
      <c r="K90" s="46"/>
    </row>
    <row r="91" spans="1:11" x14ac:dyDescent="0.25">
      <c r="A91" s="275" t="s">
        <v>412</v>
      </c>
      <c r="B91" s="281">
        <f>+'[1]G1-G4 - Cover pool inform.'!C91</f>
        <v>0</v>
      </c>
      <c r="C91" s="147"/>
      <c r="D91" s="147"/>
      <c r="E91" s="147"/>
      <c r="F91" s="147"/>
      <c r="G91" s="147"/>
      <c r="H91" s="147"/>
      <c r="I91" s="46"/>
      <c r="J91" s="46"/>
      <c r="K91" s="46"/>
    </row>
    <row r="92" spans="1:11" x14ac:dyDescent="0.25">
      <c r="A92" s="275" t="s">
        <v>413</v>
      </c>
      <c r="B92" s="281">
        <f>+'[1]G1-G4 - Cover pool inform.'!C92</f>
        <v>0</v>
      </c>
      <c r="C92" s="147"/>
      <c r="D92" s="147"/>
      <c r="E92" s="147"/>
      <c r="F92" s="147"/>
      <c r="G92" s="147"/>
      <c r="H92" s="147"/>
      <c r="I92" s="46"/>
      <c r="J92" s="46"/>
      <c r="K92" s="46"/>
    </row>
    <row r="93" spans="1:11" x14ac:dyDescent="0.25">
      <c r="A93" s="275" t="s">
        <v>400</v>
      </c>
      <c r="B93" s="281">
        <f>+'[1]G1-G4 - Cover pool inform.'!C93</f>
        <v>0</v>
      </c>
      <c r="C93" s="147"/>
      <c r="D93" s="147"/>
      <c r="E93" s="147"/>
      <c r="F93" s="147"/>
      <c r="G93" s="147"/>
      <c r="H93" s="147"/>
      <c r="I93" s="46"/>
      <c r="J93" s="46"/>
      <c r="K93" s="46"/>
    </row>
    <row r="94" spans="1:11" x14ac:dyDescent="0.25">
      <c r="A94" s="275" t="s">
        <v>10</v>
      </c>
      <c r="B94" s="281">
        <f>+'[1]G1-G4 - Cover pool inform.'!C94</f>
        <v>0</v>
      </c>
      <c r="C94" s="147"/>
      <c r="D94" s="147"/>
      <c r="E94" s="147"/>
      <c r="F94" s="147"/>
      <c r="G94" s="147"/>
      <c r="H94" s="147"/>
      <c r="I94" s="46"/>
      <c r="J94" s="46"/>
      <c r="K94" s="46"/>
    </row>
    <row r="95" spans="1:11" x14ac:dyDescent="0.25">
      <c r="A95" s="147"/>
      <c r="B95" s="147"/>
      <c r="C95" s="147"/>
      <c r="D95" s="147"/>
      <c r="E95" s="147"/>
      <c r="F95" s="147"/>
      <c r="G95" s="147"/>
      <c r="H95" s="147"/>
      <c r="I95" s="46"/>
      <c r="J95" s="46"/>
      <c r="K95" s="46"/>
    </row>
    <row r="96" spans="1:11" x14ac:dyDescent="0.25">
      <c r="A96" s="279" t="s">
        <v>414</v>
      </c>
      <c r="B96" s="280"/>
      <c r="C96" s="147"/>
      <c r="D96" s="147"/>
      <c r="E96" s="147"/>
      <c r="F96" s="147"/>
      <c r="G96" s="147"/>
      <c r="H96" s="147"/>
      <c r="I96" s="46"/>
      <c r="J96" s="46"/>
      <c r="K96" s="46"/>
    </row>
    <row r="97" spans="1:11" x14ac:dyDescent="0.25">
      <c r="A97" s="275" t="s">
        <v>412</v>
      </c>
      <c r="B97" s="281">
        <f>+'[1]G1-G4 - Cover pool inform.'!C97</f>
        <v>0</v>
      </c>
      <c r="C97" s="147"/>
      <c r="D97" s="147"/>
      <c r="E97" s="147"/>
      <c r="F97" s="147"/>
      <c r="G97" s="147"/>
      <c r="H97" s="147"/>
      <c r="I97" s="46"/>
      <c r="J97" s="46"/>
      <c r="K97" s="46"/>
    </row>
    <row r="98" spans="1:11" x14ac:dyDescent="0.25">
      <c r="A98" s="275" t="s">
        <v>413</v>
      </c>
      <c r="B98" s="281">
        <f>+'[1]G1-G4 - Cover pool inform.'!C98</f>
        <v>0</v>
      </c>
      <c r="C98" s="147"/>
      <c r="D98" s="147"/>
      <c r="E98" s="147"/>
      <c r="F98" s="147"/>
      <c r="G98" s="147"/>
      <c r="H98" s="147"/>
      <c r="I98" s="46"/>
      <c r="J98" s="46"/>
      <c r="K98" s="46"/>
    </row>
    <row r="99" spans="1:11" x14ac:dyDescent="0.25">
      <c r="A99" s="275" t="s">
        <v>400</v>
      </c>
      <c r="B99" s="281">
        <f>+'[1]G1-G4 - Cover pool inform.'!C99</f>
        <v>0</v>
      </c>
      <c r="C99" s="147"/>
      <c r="D99" s="147"/>
      <c r="E99" s="147"/>
      <c r="F99" s="147"/>
      <c r="G99" s="147"/>
      <c r="H99" s="147"/>
      <c r="I99" s="46"/>
      <c r="J99" s="46"/>
      <c r="K99" s="46"/>
    </row>
    <row r="100" spans="1:11" x14ac:dyDescent="0.25">
      <c r="A100" s="275" t="s">
        <v>10</v>
      </c>
      <c r="B100" s="281">
        <f>+'[1]G1-G4 - Cover pool inform.'!C100</f>
        <v>0</v>
      </c>
      <c r="C100" s="147"/>
      <c r="D100" s="147"/>
      <c r="E100" s="147"/>
      <c r="F100" s="147"/>
      <c r="G100" s="147"/>
      <c r="H100" s="147"/>
      <c r="I100" s="46"/>
      <c r="J100" s="46"/>
      <c r="K100" s="46"/>
    </row>
    <row r="101" spans="1:11" x14ac:dyDescent="0.25">
      <c r="A101" s="149"/>
      <c r="B101" s="283"/>
      <c r="C101" s="147"/>
      <c r="D101" s="147"/>
      <c r="E101" s="147"/>
      <c r="F101" s="147"/>
      <c r="G101" s="147"/>
      <c r="H101" s="147"/>
      <c r="I101" s="46"/>
      <c r="J101" s="46"/>
      <c r="K101" s="46"/>
    </row>
    <row r="102" spans="1:11" ht="18" x14ac:dyDescent="0.25">
      <c r="A102" s="430" t="s">
        <v>415</v>
      </c>
      <c r="B102" s="430"/>
      <c r="C102" s="430"/>
      <c r="D102" s="430"/>
      <c r="E102" s="430"/>
      <c r="F102" s="430"/>
      <c r="G102" s="430"/>
      <c r="H102" s="430"/>
      <c r="I102" s="430"/>
      <c r="J102" s="430"/>
      <c r="K102" s="430"/>
    </row>
    <row r="103" spans="1:11" ht="18" x14ac:dyDescent="0.25">
      <c r="A103" s="40"/>
      <c r="B103" s="284"/>
      <c r="C103" s="285"/>
      <c r="D103" s="285"/>
      <c r="E103" s="285"/>
      <c r="F103" s="285"/>
      <c r="G103" s="285"/>
      <c r="H103" s="285"/>
      <c r="I103" s="285"/>
      <c r="J103" s="285"/>
      <c r="K103" s="285"/>
    </row>
    <row r="104" spans="1:11" x14ac:dyDescent="0.25">
      <c r="A104" s="286" t="s">
        <v>416</v>
      </c>
      <c r="B104" s="287">
        <f>+'[1]G1-G4 - Cover pool inform.'!C104</f>
        <v>4.251234481680001</v>
      </c>
      <c r="C104" s="6"/>
      <c r="D104" s="6"/>
      <c r="E104" s="6"/>
      <c r="F104" s="6"/>
      <c r="G104" s="6"/>
      <c r="H104" s="6"/>
      <c r="I104" s="6"/>
      <c r="J104" s="6"/>
    </row>
    <row r="105" spans="1:11" x14ac:dyDescent="0.25">
      <c r="A105" s="288" t="s">
        <v>417</v>
      </c>
      <c r="B105" s="289">
        <f>+'[1]G1-G4 - Cover pool inform.'!C105</f>
        <v>1</v>
      </c>
      <c r="C105" s="6"/>
      <c r="D105" s="6"/>
      <c r="E105" s="6"/>
      <c r="F105" s="6"/>
      <c r="G105" s="6"/>
      <c r="H105" s="228"/>
      <c r="I105" s="6"/>
      <c r="J105" s="6"/>
    </row>
    <row r="106" spans="1:11" x14ac:dyDescent="0.25">
      <c r="A106" s="288" t="s">
        <v>418</v>
      </c>
      <c r="B106" s="290">
        <f>+'[1]G1-G4 - Cover pool inform.'!C106</f>
        <v>0</v>
      </c>
      <c r="C106" s="6"/>
      <c r="D106" s="6"/>
      <c r="E106" s="6"/>
      <c r="F106" s="6"/>
      <c r="G106" s="6"/>
      <c r="H106" s="6"/>
      <c r="I106" s="6"/>
      <c r="J106" s="6"/>
    </row>
    <row r="107" spans="1:11" x14ac:dyDescent="0.25">
      <c r="A107" s="288" t="s">
        <v>419</v>
      </c>
      <c r="B107" s="290">
        <f>+'[1]G1-G4 - Cover pool inform.'!C107</f>
        <v>0</v>
      </c>
      <c r="C107" s="6"/>
      <c r="D107" s="6"/>
      <c r="E107" s="6"/>
      <c r="F107" s="6"/>
      <c r="G107" s="6"/>
      <c r="H107" s="6"/>
      <c r="I107" s="6"/>
      <c r="J107" s="6"/>
    </row>
    <row r="108" spans="1:11" x14ac:dyDescent="0.25">
      <c r="A108" s="288" t="s">
        <v>420</v>
      </c>
      <c r="B108" s="290">
        <f>+'[1]G1-G4 - Cover pool inform.'!C108</f>
        <v>0</v>
      </c>
      <c r="C108" s="6"/>
      <c r="D108" s="6"/>
      <c r="E108" s="6"/>
      <c r="F108" s="6"/>
      <c r="G108" s="6"/>
      <c r="H108" s="6"/>
      <c r="I108" s="6"/>
      <c r="J108" s="6"/>
    </row>
    <row r="109" spans="1:11" x14ac:dyDescent="0.25">
      <c r="A109" s="288" t="s">
        <v>421</v>
      </c>
      <c r="B109" s="290">
        <f>+'[1]G1-G4 - Cover pool inform.'!C109</f>
        <v>0</v>
      </c>
      <c r="C109" s="6"/>
      <c r="D109" s="6"/>
      <c r="E109" s="6"/>
      <c r="F109" s="6"/>
      <c r="G109" s="6"/>
      <c r="H109" s="6"/>
      <c r="I109" s="6"/>
      <c r="J109" s="6"/>
    </row>
    <row r="110" spans="1:11" x14ac:dyDescent="0.25">
      <c r="A110" s="288" t="s">
        <v>422</v>
      </c>
      <c r="B110" s="290">
        <f>+'[1]G1-G4 - Cover pool inform.'!C110</f>
        <v>0</v>
      </c>
      <c r="C110" s="6"/>
      <c r="D110" s="6"/>
      <c r="E110" s="6"/>
      <c r="F110" s="6"/>
      <c r="G110" s="6"/>
      <c r="H110" s="6"/>
      <c r="I110" s="6"/>
      <c r="J110" s="6"/>
    </row>
    <row r="111" spans="1:11" x14ac:dyDescent="0.25">
      <c r="A111" s="288" t="s">
        <v>423</v>
      </c>
      <c r="B111" s="290">
        <f>+'[1]G1-G4 - Cover pool inform.'!C111</f>
        <v>0</v>
      </c>
      <c r="C111" s="6"/>
      <c r="D111" s="6"/>
      <c r="E111" s="6"/>
      <c r="F111" s="6"/>
      <c r="G111" s="6"/>
      <c r="H111" s="6"/>
      <c r="I111" s="6"/>
      <c r="J111" s="6"/>
    </row>
    <row r="112" spans="1:11" x14ac:dyDescent="0.25">
      <c r="A112" s="149"/>
      <c r="B112" s="283"/>
      <c r="C112" s="147"/>
      <c r="D112" s="147"/>
      <c r="E112" s="147"/>
      <c r="F112" s="147"/>
      <c r="G112" s="147"/>
      <c r="H112" s="147"/>
      <c r="I112" s="46"/>
      <c r="J112" s="46"/>
      <c r="K112" s="46"/>
    </row>
    <row r="113" spans="1:11" ht="18" x14ac:dyDescent="0.25">
      <c r="A113" s="430" t="s">
        <v>107</v>
      </c>
      <c r="B113" s="430"/>
      <c r="C113" s="430"/>
      <c r="D113" s="430"/>
      <c r="E113" s="430"/>
      <c r="F113" s="430"/>
      <c r="G113" s="430"/>
      <c r="H113" s="430"/>
      <c r="I113" s="6"/>
      <c r="J113" s="6"/>
      <c r="K113" s="6"/>
    </row>
    <row r="114" spans="1:11" ht="18" x14ac:dyDescent="0.25">
      <c r="A114" s="40"/>
      <c r="B114" s="432" t="s">
        <v>95</v>
      </c>
      <c r="C114" s="432"/>
      <c r="D114" s="432"/>
      <c r="E114" s="432"/>
      <c r="F114" s="432"/>
      <c r="G114" s="432"/>
      <c r="H114" s="432"/>
      <c r="I114" s="6"/>
      <c r="J114" s="6"/>
      <c r="K114" s="6"/>
    </row>
    <row r="115" spans="1:11" x14ac:dyDescent="0.25">
      <c r="A115" s="28" t="s">
        <v>96</v>
      </c>
      <c r="B115" s="427" t="s">
        <v>350</v>
      </c>
      <c r="C115" s="427"/>
      <c r="D115" s="427"/>
      <c r="E115" s="427"/>
      <c r="F115" s="427"/>
      <c r="G115" s="427"/>
      <c r="H115" s="427"/>
      <c r="I115" s="6"/>
      <c r="J115" s="6"/>
      <c r="K115" s="6"/>
    </row>
    <row r="116" spans="1:11" x14ac:dyDescent="0.25">
      <c r="A116" s="28"/>
      <c r="B116" s="35"/>
      <c r="C116" s="271"/>
      <c r="D116" s="271"/>
      <c r="E116" s="271"/>
      <c r="F116" s="35"/>
      <c r="G116" s="35"/>
      <c r="H116" s="35"/>
      <c r="I116" s="6"/>
      <c r="J116" s="6"/>
      <c r="K116" s="6"/>
    </row>
    <row r="117" spans="1:11" x14ac:dyDescent="0.25">
      <c r="A117" s="33" t="s">
        <v>97</v>
      </c>
      <c r="B117" s="428"/>
      <c r="C117" s="428"/>
      <c r="D117" s="428"/>
      <c r="E117" s="428"/>
      <c r="F117" s="428"/>
      <c r="G117" s="428"/>
      <c r="H117" s="428"/>
      <c r="I117" s="6"/>
      <c r="J117" s="6"/>
      <c r="K117" s="6"/>
    </row>
    <row r="118" spans="1:11" x14ac:dyDescent="0.25">
      <c r="A118" s="39" t="s">
        <v>98</v>
      </c>
      <c r="B118" s="38"/>
      <c r="C118" s="38"/>
      <c r="D118" s="38"/>
      <c r="E118" s="38"/>
      <c r="F118" s="38"/>
      <c r="G118" s="38"/>
      <c r="H118" s="38"/>
      <c r="I118" s="38"/>
      <c r="J118" s="38"/>
      <c r="K118" s="38"/>
    </row>
    <row r="119" spans="1:11" x14ac:dyDescent="0.25">
      <c r="A119" s="28"/>
      <c r="B119" s="6"/>
      <c r="C119" s="6"/>
      <c r="D119" s="6"/>
      <c r="E119" s="6"/>
      <c r="F119" s="6"/>
      <c r="G119" s="6"/>
      <c r="H119" s="6"/>
      <c r="I119" s="6"/>
      <c r="J119" s="6"/>
      <c r="K119" s="6"/>
    </row>
    <row r="120" spans="1:11" x14ac:dyDescent="0.25">
      <c r="A120" s="28"/>
      <c r="B120" s="6"/>
      <c r="C120" s="6"/>
      <c r="D120" s="6"/>
      <c r="E120" s="6"/>
      <c r="F120" s="6"/>
      <c r="G120" s="6"/>
      <c r="H120" s="6"/>
      <c r="I120" s="6"/>
      <c r="J120" s="6"/>
      <c r="K120" s="6"/>
    </row>
    <row r="121" spans="1:11" ht="15.75" x14ac:dyDescent="0.25">
      <c r="A121" s="34"/>
      <c r="I121" s="6"/>
      <c r="J121" s="6"/>
      <c r="K121" s="6"/>
    </row>
    <row r="122" spans="1:11" ht="18" x14ac:dyDescent="0.25">
      <c r="A122" s="430" t="s">
        <v>105</v>
      </c>
      <c r="B122" s="430"/>
      <c r="C122" s="430"/>
      <c r="D122" s="430"/>
      <c r="E122" s="430"/>
      <c r="F122" s="430"/>
      <c r="G122" s="430"/>
      <c r="H122" s="430"/>
      <c r="I122" s="6"/>
      <c r="J122" s="6"/>
      <c r="K122" s="6"/>
    </row>
    <row r="123" spans="1:11" ht="18" x14ac:dyDescent="0.25">
      <c r="A123" s="40"/>
      <c r="B123" s="432" t="s">
        <v>95</v>
      </c>
      <c r="C123" s="432"/>
      <c r="D123" s="432"/>
      <c r="E123" s="432"/>
      <c r="F123" s="432"/>
      <c r="G123" s="432"/>
      <c r="H123" s="432"/>
      <c r="I123" s="6"/>
      <c r="J123" s="6"/>
      <c r="K123" s="6"/>
    </row>
    <row r="124" spans="1:11" x14ac:dyDescent="0.25">
      <c r="A124" s="42"/>
      <c r="B124" s="429" t="s">
        <v>99</v>
      </c>
      <c r="C124" s="429"/>
      <c r="D124" s="429"/>
      <c r="E124" s="429"/>
      <c r="F124" s="429"/>
      <c r="G124" s="429" t="s">
        <v>100</v>
      </c>
      <c r="H124" s="429"/>
      <c r="I124" s="6"/>
      <c r="J124" s="6"/>
      <c r="K124" s="6"/>
    </row>
    <row r="125" spans="1:11" ht="30" x14ac:dyDescent="0.25">
      <c r="A125" s="11" t="s">
        <v>101</v>
      </c>
      <c r="B125" s="427" t="s">
        <v>351</v>
      </c>
      <c r="C125" s="427"/>
      <c r="D125" s="427"/>
      <c r="E125" s="427"/>
      <c r="F125" s="427"/>
      <c r="G125" s="427"/>
      <c r="H125" s="427"/>
      <c r="I125" s="6"/>
      <c r="J125" s="6"/>
      <c r="K125" s="6"/>
    </row>
    <row r="126" spans="1:11" x14ac:dyDescent="0.25">
      <c r="A126" s="28" t="s">
        <v>102</v>
      </c>
      <c r="B126" s="427" t="s">
        <v>351</v>
      </c>
      <c r="C126" s="427"/>
      <c r="D126" s="427"/>
      <c r="E126" s="427"/>
      <c r="F126" s="427"/>
      <c r="G126" s="427"/>
      <c r="H126" s="427"/>
      <c r="I126" s="6"/>
      <c r="J126" s="6"/>
      <c r="K126" s="6"/>
    </row>
    <row r="127" spans="1:11" x14ac:dyDescent="0.25">
      <c r="A127" s="33" t="s">
        <v>103</v>
      </c>
      <c r="B127" s="428"/>
      <c r="C127" s="428"/>
      <c r="D127" s="428"/>
      <c r="E127" s="428"/>
      <c r="F127" s="428"/>
      <c r="G127" s="428" t="s">
        <v>351</v>
      </c>
      <c r="H127" s="428"/>
      <c r="I127" s="6"/>
      <c r="J127" s="6"/>
      <c r="K127" s="6"/>
    </row>
    <row r="128" spans="1:11" x14ac:dyDescent="0.25">
      <c r="A128" s="199" t="s">
        <v>147</v>
      </c>
      <c r="B128" s="6"/>
      <c r="C128" s="6"/>
      <c r="D128" s="6"/>
      <c r="E128" s="6"/>
      <c r="F128" s="6"/>
      <c r="G128" s="6"/>
      <c r="H128" s="6"/>
      <c r="I128" s="6"/>
      <c r="J128" s="6"/>
      <c r="K128" s="6"/>
    </row>
    <row r="129" spans="1:11" x14ac:dyDescent="0.25">
      <c r="A129" s="6"/>
      <c r="B129" s="6"/>
      <c r="C129" s="6"/>
      <c r="D129" s="6"/>
      <c r="E129" s="6"/>
      <c r="F129" s="6"/>
      <c r="G129" s="6"/>
      <c r="H129" s="6"/>
      <c r="I129" s="6"/>
      <c r="J129" s="6"/>
      <c r="K129" s="6"/>
    </row>
    <row r="130" spans="1:11" x14ac:dyDescent="0.25">
      <c r="A130" s="6"/>
      <c r="B130" s="6"/>
      <c r="C130" s="6"/>
      <c r="D130" s="6"/>
      <c r="E130" s="6"/>
      <c r="F130" s="6"/>
      <c r="G130" s="6"/>
      <c r="H130" s="6"/>
      <c r="I130" s="6"/>
      <c r="J130" s="6"/>
      <c r="K130" s="106" t="s">
        <v>331</v>
      </c>
    </row>
  </sheetData>
  <mergeCells count="46">
    <mergeCell ref="B84:C84"/>
    <mergeCell ref="D84:E84"/>
    <mergeCell ref="F84:G84"/>
    <mergeCell ref="H84:I84"/>
    <mergeCell ref="A102:K102"/>
    <mergeCell ref="B85:C85"/>
    <mergeCell ref="D85:E85"/>
    <mergeCell ref="F85:G85"/>
    <mergeCell ref="H85:I85"/>
    <mergeCell ref="A88:F88"/>
    <mergeCell ref="B82:C82"/>
    <mergeCell ref="D82:E82"/>
    <mergeCell ref="F82:G82"/>
    <mergeCell ref="H82:I82"/>
    <mergeCell ref="B83:C83"/>
    <mergeCell ref="D83:E83"/>
    <mergeCell ref="F83:G83"/>
    <mergeCell ref="H83:I83"/>
    <mergeCell ref="F80:G80"/>
    <mergeCell ref="H80:I80"/>
    <mergeCell ref="B81:C81"/>
    <mergeCell ref="D81:E81"/>
    <mergeCell ref="F81:G81"/>
    <mergeCell ref="H81:I81"/>
    <mergeCell ref="B124:F124"/>
    <mergeCell ref="G124:H124"/>
    <mergeCell ref="A113:H113"/>
    <mergeCell ref="A122:H122"/>
    <mergeCell ref="A5:K5"/>
    <mergeCell ref="B123:H123"/>
    <mergeCell ref="B114:H114"/>
    <mergeCell ref="B115:H115"/>
    <mergeCell ref="B117:H117"/>
    <mergeCell ref="A59:C59"/>
    <mergeCell ref="B79:C79"/>
    <mergeCell ref="D79:E79"/>
    <mergeCell ref="F79:G79"/>
    <mergeCell ref="H79:I79"/>
    <mergeCell ref="B80:C80"/>
    <mergeCell ref="D80:E80"/>
    <mergeCell ref="B125:F125"/>
    <mergeCell ref="B126:F126"/>
    <mergeCell ref="B127:F127"/>
    <mergeCell ref="G125:H125"/>
    <mergeCell ref="G126:H126"/>
    <mergeCell ref="G127:H127"/>
  </mergeCells>
  <hyperlinks>
    <hyperlink ref="K130" location="Contents!A1" display="To Frontpage"/>
  </hyperlinks>
  <printOptions horizontalCentered="1"/>
  <pageMargins left="0.19685039370078741" right="0.19685039370078741" top="0.74803149606299213" bottom="0.74803149606299213" header="0.31496062992125984" footer="0.31496062992125984"/>
  <pageSetup paperSize="9" scale="64" orientation="portrait" r:id="rId1"/>
  <headerFooter scaleWithDoc="0" alignWithMargins="0">
    <oddFooter>&amp;R&amp;8BRFkredit ECBC Label Template, page &amp;P of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18</vt:i4>
      </vt:variant>
      <vt:variant>
        <vt:lpstr>Navngivne områder</vt:lpstr>
      </vt:variant>
      <vt:variant>
        <vt:i4>18</vt:i4>
      </vt:variant>
    </vt:vector>
  </HeadingPairs>
  <TitlesOfParts>
    <vt:vector size="36" baseType="lpstr">
      <vt:lpstr>Introduction</vt:lpstr>
      <vt:lpstr>A. HTT General</vt:lpstr>
      <vt:lpstr>B1. HTT Mortgage Assets</vt:lpstr>
      <vt:lpstr>C. HTT Harmonised Glossary</vt:lpstr>
      <vt:lpstr>E. Optional ECB-ECAIs data</vt: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 Key Concepts</vt:lpstr>
      <vt:lpstr>X2 Key Concepts</vt:lpstr>
      <vt:lpstr>X3 - General explanation</vt:lpstr>
      <vt:lpstr>Table V1 - Reg. requirement</vt:lpstr>
      <vt:lpstr>'A. HTT General'!Udskriftsområde</vt:lpstr>
      <vt:lpstr>'B1. HTT Mortgage Assets'!Udskriftsområde</vt:lpstr>
      <vt:lpstr>'C. HTT Harmonised Glossary'!Udskriftsområde</vt:lpstr>
      <vt:lpstr>Contents!Udskriftsområde</vt:lpstr>
      <vt:lpstr>'E. Optional ECB-ECAIs data'!Udskriftsområde</vt:lpstr>
      <vt:lpstr>Frontpage!Udskriftsområde</vt:lpstr>
      <vt:lpstr>'G1-G4 - Cover pool inform.'!Udskriftsområde</vt:lpstr>
      <vt:lpstr>Introduction!Udskriftsområde</vt:lpstr>
      <vt:lpstr>'Tabel A - General Issuer Detail'!Udskriftsområde</vt:lpstr>
      <vt:lpstr>'Table 1-3 - Lending'!Udskriftsområde</vt:lpstr>
      <vt:lpstr>'Table 4 - LTV'!Udskriftsområde</vt:lpstr>
      <vt:lpstr>'Table 5 - Region'!Udskriftsområde</vt:lpstr>
      <vt:lpstr>'Table 6-8 - Lending by loan'!Udskriftsområde</vt:lpstr>
      <vt:lpstr>'Table 9-13 - Lending'!Udskriftsområde</vt:lpstr>
      <vt:lpstr>'Table V1 - Reg. requirement'!Udskriftsområde</vt:lpstr>
      <vt:lpstr>'X1 Key Concepts'!Udskriftsområde</vt:lpstr>
      <vt:lpstr>'X2 Key Concepts'!Udskriftsområde</vt:lpstr>
      <vt:lpstr>'X3 - General explanation'!Udskriftsområde</vt:lpstr>
    </vt:vector>
  </TitlesOfParts>
  <Company>BRFkredit 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BRFkredit A/S</dc:creator>
  <cp:lastModifiedBy>BR8948</cp:lastModifiedBy>
  <cp:lastPrinted>2016-08-15T12:23:51Z</cp:lastPrinted>
  <dcterms:created xsi:type="dcterms:W3CDTF">2012-10-17T07:59:56Z</dcterms:created>
  <dcterms:modified xsi:type="dcterms:W3CDTF">2018-06-08T14:03:40Z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kumentnr">
    <vt:lpwstr>D63666</vt:lpwstr>
  </property>
  <property fmtid="{D5CDD505-2E9C-101B-9397-08002B2CF9AE}" pid="3" name="til_navn">
    <vt:lpwstr> </vt:lpwstr>
  </property>
  <property fmtid="{D5CDD505-2E9C-101B-9397-08002B2CF9AE}" pid="4" name="til_adresse">
    <vt:lpwstr> </vt:lpwstr>
  </property>
  <property fmtid="{D5CDD505-2E9C-101B-9397-08002B2CF9AE}" pid="5" name="til_postnr">
    <vt:lpwstr> </vt:lpwstr>
  </property>
  <property fmtid="{D5CDD505-2E9C-101B-9397-08002B2CF9AE}" pid="6" name="til_by">
    <vt:lpwstr> </vt:lpwstr>
  </property>
  <property fmtid="{D5CDD505-2E9C-101B-9397-08002B2CF9AE}" pid="7" name="dato_udsendelse">
    <vt:lpwstr> </vt:lpwstr>
  </property>
  <property fmtid="{D5CDD505-2E9C-101B-9397-08002B2CF9AE}" pid="8" name="underskriver_navn">
    <vt:lpwstr> </vt:lpwstr>
  </property>
  <property fmtid="{D5CDD505-2E9C-101B-9397-08002B2CF9AE}" pid="9" name="underskriver_tlfdirekte">
    <vt:lpwstr> </vt:lpwstr>
  </property>
  <property fmtid="{D5CDD505-2E9C-101B-9397-08002B2CF9AE}" pid="10" name="underskriver_email">
    <vt:lpwstr> </vt:lpwstr>
  </property>
  <property fmtid="{D5CDD505-2E9C-101B-9397-08002B2CF9AE}" pid="11" name="att_navn">
    <vt:lpwstr> </vt:lpwstr>
  </property>
  <property fmtid="{D5CDD505-2E9C-101B-9397-08002B2CF9AE}" pid="12" name="ansvarlig_initialer">
    <vt:lpwstr> </vt:lpwstr>
  </property>
  <property fmtid="{D5CDD505-2E9C-101B-9397-08002B2CF9AE}" pid="13" name="dokumentstatus">
    <vt:lpwstr>Udkast</vt:lpwstr>
  </property>
  <property fmtid="{D5CDD505-2E9C-101B-9397-08002B2CF9AE}" pid="14" name="dokumenttitel">
    <vt:lpwstr>DK ECBC Label Template 2014 (12-12-2013)</vt:lpwstr>
  </property>
  <property fmtid="{D5CDD505-2E9C-101B-9397-08002B2CF9AE}" pid="15" name="referatnr">
    <vt:lpwstr> </vt:lpwstr>
  </property>
  <property fmtid="{D5CDD505-2E9C-101B-9397-08002B2CF9AE}" pid="16" name="ansvarlig_email">
    <vt:lpwstr> </vt:lpwstr>
  </property>
  <property fmtid="{D5CDD505-2E9C-101B-9397-08002B2CF9AE}" pid="17" name="ansvarlig_navn">
    <vt:lpwstr> </vt:lpwstr>
  </property>
  <property fmtid="{D5CDD505-2E9C-101B-9397-08002B2CF9AE}" pid="18" name="ansvarlig_tlfdirekte">
    <vt:lpwstr> </vt:lpwstr>
  </property>
  <property fmtid="{D5CDD505-2E9C-101B-9397-08002B2CF9AE}" pid="19" name="bilag_nr">
    <vt:lpwstr> </vt:lpwstr>
  </property>
  <property fmtid="{D5CDD505-2E9C-101B-9397-08002B2CF9AE}" pid="20" name="punkt_nr">
    <vt:lpwstr> </vt:lpwstr>
  </property>
  <property fmtid="{D5CDD505-2E9C-101B-9397-08002B2CF9AE}" pid="21" name="Udsendelsesdato">
    <vt:lpwstr> </vt:lpwstr>
  </property>
  <property fmtid="{D5CDD505-2E9C-101B-9397-08002B2CF9AE}" pid="22" name="dokumentsidstrettet">
    <vt:lpwstr>12-12-2013</vt:lpwstr>
  </property>
  <property fmtid="{D5CDD505-2E9C-101B-9397-08002B2CF9AE}" pid="23" name="dokumentversion">
    <vt:lpwstr>2.0</vt:lpwstr>
  </property>
  <property fmtid="{D5CDD505-2E9C-101B-9397-08002B2CF9AE}" pid="24" name="sagsnr">
    <vt:lpwstr>S2669</vt:lpwstr>
  </property>
  <property fmtid="{D5CDD505-2E9C-101B-9397-08002B2CF9AE}" pid="25" name="mødedato">
    <vt:lpwstr> </vt:lpwstr>
  </property>
  <property fmtid="{D5CDD505-2E9C-101B-9397-08002B2CF9AE}" pid="26" name="modetype">
    <vt:lpwstr> </vt:lpwstr>
  </property>
</Properties>
</file>